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ase de datos Estadistica\03 Presentación de datos\Web Estadisticas\ESTADISTICAS DE COMERCIALIZACION\"/>
    </mc:Choice>
  </mc:AlternateContent>
  <xr:revisionPtr revIDLastSave="0" documentId="13_ncr:1_{AFDF9DC1-BE7A-4D02-86D8-7BF42855EA19}" xr6:coauthVersionLast="36" xr6:coauthVersionMax="36" xr10:uidLastSave="{00000000-0000-0000-0000-000000000000}"/>
  <bookViews>
    <workbookView xWindow="0" yWindow="0" windowWidth="20490" windowHeight="7485" xr2:uid="{9FC9AD18-6F0D-42ED-A981-A8E71DB58324}"/>
  </bookViews>
  <sheets>
    <sheet name="CONS-MES T" sheetId="1" r:id="rId1"/>
  </sheets>
  <definedNames>
    <definedName name="_xlnm.Print_Titles" localSheetId="0">'CONS-MES T'!$1:$6</definedName>
    <definedName name="Z_E7D9C739_2283_499A_9BFD_F79F5FAF773B_.wvu.Cols" localSheetId="0" hidden="1">'CONS-MES T'!#REF!</definedName>
    <definedName name="Z_E7D9C739_2283_499A_9BFD_F79F5FAF773B_.wvu.PrintArea" localSheetId="0" hidden="1">'CONS-MES T'!$B$1:$Q$5</definedName>
    <definedName name="Z_E7D9C739_2283_499A_9BFD_F79F5FAF773B_.wvu.PrintTitles" localSheetId="0" hidden="1">'CONS-MES T'!$1:$5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2" i="1" l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D292" i="1"/>
  <c r="E292" i="1" s="1"/>
  <c r="C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Z291" i="1" s="1"/>
  <c r="H291" i="1"/>
  <c r="G291" i="1"/>
  <c r="F291" i="1"/>
  <c r="D291" i="1"/>
  <c r="E291" i="1" s="1"/>
  <c r="C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D290" i="1"/>
  <c r="E290" i="1" s="1"/>
  <c r="C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D289" i="1"/>
  <c r="E289" i="1" s="1"/>
  <c r="C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D288" i="1"/>
  <c r="E288" i="1" s="1"/>
  <c r="C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Z287" i="1" s="1"/>
  <c r="H287" i="1"/>
  <c r="G287" i="1"/>
  <c r="F287" i="1"/>
  <c r="D287" i="1"/>
  <c r="E287" i="1" s="1"/>
  <c r="C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D286" i="1"/>
  <c r="E286" i="1" s="1"/>
  <c r="C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D285" i="1"/>
  <c r="E285" i="1" s="1"/>
  <c r="C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D284" i="1"/>
  <c r="E284" i="1" s="1"/>
  <c r="C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Z283" i="1" s="1"/>
  <c r="H283" i="1"/>
  <c r="G283" i="1"/>
  <c r="F283" i="1"/>
  <c r="D283" i="1"/>
  <c r="E283" i="1" s="1"/>
  <c r="C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H282" i="1"/>
  <c r="G282" i="1"/>
  <c r="F282" i="1"/>
  <c r="I282" i="1" s="1"/>
  <c r="Z282" i="1" s="1"/>
  <c r="D282" i="1"/>
  <c r="E282" i="1" s="1"/>
  <c r="C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H281" i="1"/>
  <c r="G281" i="1"/>
  <c r="F281" i="1"/>
  <c r="I281" i="1" s="1"/>
  <c r="D281" i="1"/>
  <c r="E281" i="1" s="1"/>
  <c r="C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H280" i="1"/>
  <c r="G280" i="1"/>
  <c r="F280" i="1"/>
  <c r="I280" i="1" s="1"/>
  <c r="Z280" i="1" s="1"/>
  <c r="D280" i="1"/>
  <c r="E280" i="1" s="1"/>
  <c r="C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H279" i="1"/>
  <c r="G279" i="1"/>
  <c r="F279" i="1"/>
  <c r="I279" i="1" s="1"/>
  <c r="D279" i="1"/>
  <c r="E279" i="1" s="1"/>
  <c r="C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H278" i="1"/>
  <c r="G278" i="1"/>
  <c r="F278" i="1"/>
  <c r="I278" i="1" s="1"/>
  <c r="Z278" i="1" s="1"/>
  <c r="D278" i="1"/>
  <c r="E278" i="1" s="1"/>
  <c r="C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H277" i="1"/>
  <c r="G277" i="1"/>
  <c r="F277" i="1"/>
  <c r="I277" i="1" s="1"/>
  <c r="D277" i="1"/>
  <c r="E277" i="1" s="1"/>
  <c r="C277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H276" i="1"/>
  <c r="G276" i="1"/>
  <c r="F276" i="1"/>
  <c r="I276" i="1" s="1"/>
  <c r="Z276" i="1" s="1"/>
  <c r="D276" i="1"/>
  <c r="E276" i="1" s="1"/>
  <c r="C276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H275" i="1"/>
  <c r="G275" i="1"/>
  <c r="F275" i="1"/>
  <c r="I275" i="1" s="1"/>
  <c r="D275" i="1"/>
  <c r="E275" i="1" s="1"/>
  <c r="C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H274" i="1"/>
  <c r="G274" i="1"/>
  <c r="F274" i="1"/>
  <c r="I274" i="1" s="1"/>
  <c r="Z274" i="1" s="1"/>
  <c r="D274" i="1"/>
  <c r="E274" i="1" s="1"/>
  <c r="C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H273" i="1"/>
  <c r="G273" i="1"/>
  <c r="F273" i="1"/>
  <c r="I273" i="1" s="1"/>
  <c r="D273" i="1"/>
  <c r="E273" i="1" s="1"/>
  <c r="C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H272" i="1"/>
  <c r="G272" i="1"/>
  <c r="F272" i="1"/>
  <c r="I272" i="1" s="1"/>
  <c r="Z272" i="1" s="1"/>
  <c r="D272" i="1"/>
  <c r="E272" i="1" s="1"/>
  <c r="C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H271" i="1"/>
  <c r="G271" i="1"/>
  <c r="F271" i="1"/>
  <c r="I271" i="1" s="1"/>
  <c r="D271" i="1"/>
  <c r="E271" i="1" s="1"/>
  <c r="C271" i="1"/>
  <c r="I261" i="1"/>
  <c r="Z261" i="1" s="1"/>
  <c r="E261" i="1"/>
  <c r="I260" i="1"/>
  <c r="Z260" i="1" s="1"/>
  <c r="E260" i="1"/>
  <c r="Z259" i="1"/>
  <c r="I259" i="1"/>
  <c r="E259" i="1"/>
  <c r="I258" i="1"/>
  <c r="Z258" i="1" s="1"/>
  <c r="E258" i="1"/>
  <c r="I257" i="1"/>
  <c r="Z257" i="1" s="1"/>
  <c r="E257" i="1"/>
  <c r="Z256" i="1"/>
  <c r="I256" i="1"/>
  <c r="E256" i="1"/>
  <c r="Z255" i="1"/>
  <c r="I255" i="1"/>
  <c r="E255" i="1"/>
  <c r="I254" i="1"/>
  <c r="Z254" i="1" s="1"/>
  <c r="E254" i="1"/>
  <c r="I253" i="1"/>
  <c r="Z253" i="1" s="1"/>
  <c r="E253" i="1"/>
  <c r="I252" i="1"/>
  <c r="Z252" i="1" s="1"/>
  <c r="E252" i="1"/>
  <c r="Z251" i="1"/>
  <c r="I251" i="1"/>
  <c r="E251" i="1"/>
  <c r="I250" i="1"/>
  <c r="Z250" i="1" s="1"/>
  <c r="E250" i="1"/>
  <c r="I249" i="1"/>
  <c r="Z249" i="1" s="1"/>
  <c r="E249" i="1"/>
  <c r="Z248" i="1"/>
  <c r="I248" i="1"/>
  <c r="E248" i="1"/>
  <c r="Z247" i="1"/>
  <c r="I247" i="1"/>
  <c r="E247" i="1"/>
  <c r="I246" i="1"/>
  <c r="Z246" i="1" s="1"/>
  <c r="E246" i="1"/>
  <c r="I245" i="1"/>
  <c r="Z245" i="1" s="1"/>
  <c r="E245" i="1"/>
  <c r="I244" i="1"/>
  <c r="Z244" i="1" s="1"/>
  <c r="E244" i="1"/>
  <c r="Z243" i="1"/>
  <c r="I243" i="1"/>
  <c r="E243" i="1"/>
  <c r="I242" i="1"/>
  <c r="Z242" i="1" s="1"/>
  <c r="E242" i="1"/>
  <c r="I241" i="1"/>
  <c r="Z241" i="1" s="1"/>
  <c r="E241" i="1"/>
  <c r="Z240" i="1"/>
  <c r="I240" i="1"/>
  <c r="E240" i="1"/>
  <c r="Z239" i="1"/>
  <c r="I239" i="1"/>
  <c r="E239" i="1"/>
  <c r="I238" i="1"/>
  <c r="Z238" i="1" s="1"/>
  <c r="E238" i="1"/>
  <c r="I237" i="1"/>
  <c r="Z237" i="1" s="1"/>
  <c r="E237" i="1"/>
  <c r="I236" i="1"/>
  <c r="Z236" i="1" s="1"/>
  <c r="E236" i="1"/>
  <c r="Z235" i="1"/>
  <c r="I235" i="1"/>
  <c r="E235" i="1"/>
  <c r="I234" i="1"/>
  <c r="Z234" i="1" s="1"/>
  <c r="E234" i="1"/>
  <c r="I233" i="1"/>
  <c r="Z233" i="1" s="1"/>
  <c r="E233" i="1"/>
  <c r="Z232" i="1"/>
  <c r="I232" i="1"/>
  <c r="E232" i="1"/>
  <c r="Z231" i="1"/>
  <c r="I231" i="1"/>
  <c r="E231" i="1"/>
  <c r="I230" i="1"/>
  <c r="Z230" i="1" s="1"/>
  <c r="E230" i="1"/>
  <c r="I229" i="1"/>
  <c r="Z229" i="1" s="1"/>
  <c r="E229" i="1"/>
  <c r="I228" i="1"/>
  <c r="Z228" i="1" s="1"/>
  <c r="E228" i="1"/>
  <c r="Z227" i="1"/>
  <c r="I227" i="1"/>
  <c r="E227" i="1"/>
  <c r="I226" i="1"/>
  <c r="Z226" i="1" s="1"/>
  <c r="E226" i="1"/>
  <c r="I225" i="1"/>
  <c r="Z225" i="1" s="1"/>
  <c r="E225" i="1"/>
  <c r="Z224" i="1"/>
  <c r="I224" i="1"/>
  <c r="E224" i="1"/>
  <c r="Z223" i="1"/>
  <c r="I223" i="1"/>
  <c r="E223" i="1"/>
  <c r="I222" i="1"/>
  <c r="Z222" i="1" s="1"/>
  <c r="E222" i="1"/>
  <c r="I221" i="1"/>
  <c r="Z221" i="1" s="1"/>
  <c r="E221" i="1"/>
  <c r="I220" i="1"/>
  <c r="Z220" i="1" s="1"/>
  <c r="E220" i="1"/>
  <c r="Z219" i="1"/>
  <c r="I219" i="1"/>
  <c r="E219" i="1"/>
  <c r="I218" i="1"/>
  <c r="Z218" i="1" s="1"/>
  <c r="E218" i="1"/>
  <c r="I217" i="1"/>
  <c r="Z217" i="1" s="1"/>
  <c r="E217" i="1"/>
  <c r="Z216" i="1"/>
  <c r="I216" i="1"/>
  <c r="E216" i="1"/>
  <c r="Z215" i="1"/>
  <c r="I215" i="1"/>
  <c r="E215" i="1"/>
  <c r="I214" i="1"/>
  <c r="Z214" i="1" s="1"/>
  <c r="E214" i="1"/>
  <c r="I213" i="1"/>
  <c r="Z213" i="1" s="1"/>
  <c r="E213" i="1"/>
  <c r="I212" i="1"/>
  <c r="Z212" i="1" s="1"/>
  <c r="E212" i="1"/>
  <c r="Z211" i="1"/>
  <c r="I211" i="1"/>
  <c r="E211" i="1"/>
  <c r="I210" i="1"/>
  <c r="Z210" i="1" s="1"/>
  <c r="E210" i="1"/>
  <c r="I209" i="1"/>
  <c r="Z209" i="1" s="1"/>
  <c r="E209" i="1"/>
  <c r="Z208" i="1"/>
  <c r="I208" i="1"/>
  <c r="E208" i="1"/>
  <c r="Z207" i="1"/>
  <c r="I207" i="1"/>
  <c r="E207" i="1"/>
  <c r="I206" i="1"/>
  <c r="Z206" i="1" s="1"/>
  <c r="E206" i="1"/>
  <c r="I205" i="1"/>
  <c r="Z205" i="1" s="1"/>
  <c r="E205" i="1"/>
  <c r="I204" i="1"/>
  <c r="Z204" i="1" s="1"/>
  <c r="E204" i="1"/>
  <c r="Z203" i="1"/>
  <c r="I203" i="1"/>
  <c r="E203" i="1"/>
  <c r="I202" i="1"/>
  <c r="Z202" i="1" s="1"/>
  <c r="E202" i="1"/>
  <c r="I201" i="1"/>
  <c r="Z201" i="1" s="1"/>
  <c r="E201" i="1"/>
  <c r="Z200" i="1"/>
  <c r="I200" i="1"/>
  <c r="E200" i="1"/>
  <c r="Z199" i="1"/>
  <c r="I199" i="1"/>
  <c r="E199" i="1"/>
  <c r="I198" i="1"/>
  <c r="Z198" i="1" s="1"/>
  <c r="E198" i="1"/>
  <c r="I197" i="1"/>
  <c r="Z197" i="1" s="1"/>
  <c r="E197" i="1"/>
  <c r="I196" i="1"/>
  <c r="Z196" i="1" s="1"/>
  <c r="E196" i="1"/>
  <c r="Z195" i="1"/>
  <c r="I195" i="1"/>
  <c r="E195" i="1"/>
  <c r="I194" i="1"/>
  <c r="Z194" i="1" s="1"/>
  <c r="E194" i="1"/>
  <c r="I193" i="1"/>
  <c r="Z193" i="1" s="1"/>
  <c r="E193" i="1"/>
  <c r="Z192" i="1"/>
  <c r="I192" i="1"/>
  <c r="E192" i="1"/>
  <c r="Z191" i="1"/>
  <c r="I191" i="1"/>
  <c r="E191" i="1"/>
  <c r="I190" i="1"/>
  <c r="Z190" i="1" s="1"/>
  <c r="E190" i="1"/>
  <c r="I189" i="1"/>
  <c r="Z189" i="1" s="1"/>
  <c r="E189" i="1"/>
  <c r="I188" i="1"/>
  <c r="Z188" i="1" s="1"/>
  <c r="E188" i="1"/>
  <c r="Z187" i="1"/>
  <c r="I187" i="1"/>
  <c r="E187" i="1"/>
  <c r="I186" i="1"/>
  <c r="Z186" i="1" s="1"/>
  <c r="E186" i="1"/>
  <c r="I185" i="1"/>
  <c r="Z185" i="1" s="1"/>
  <c r="E185" i="1"/>
  <c r="Z184" i="1"/>
  <c r="I184" i="1"/>
  <c r="E184" i="1"/>
  <c r="Z183" i="1"/>
  <c r="I183" i="1"/>
  <c r="E183" i="1"/>
  <c r="I182" i="1"/>
  <c r="Z182" i="1" s="1"/>
  <c r="E182" i="1"/>
  <c r="I181" i="1"/>
  <c r="Z181" i="1" s="1"/>
  <c r="E181" i="1"/>
  <c r="I180" i="1"/>
  <c r="Z180" i="1" s="1"/>
  <c r="E180" i="1"/>
  <c r="Z179" i="1"/>
  <c r="I179" i="1"/>
  <c r="E179" i="1"/>
  <c r="I178" i="1"/>
  <c r="Z178" i="1" s="1"/>
  <c r="E178" i="1"/>
  <c r="I177" i="1"/>
  <c r="Z177" i="1" s="1"/>
  <c r="E177" i="1"/>
  <c r="Z176" i="1"/>
  <c r="I176" i="1"/>
  <c r="E176" i="1"/>
  <c r="Z175" i="1"/>
  <c r="I175" i="1"/>
  <c r="E175" i="1"/>
  <c r="I174" i="1"/>
  <c r="Z174" i="1" s="1"/>
  <c r="E174" i="1"/>
  <c r="I173" i="1"/>
  <c r="Z173" i="1" s="1"/>
  <c r="E173" i="1"/>
  <c r="I172" i="1"/>
  <c r="Z172" i="1" s="1"/>
  <c r="E172" i="1"/>
  <c r="Z171" i="1"/>
  <c r="I171" i="1"/>
  <c r="E171" i="1"/>
  <c r="I170" i="1"/>
  <c r="Z170" i="1" s="1"/>
  <c r="E170" i="1"/>
  <c r="I169" i="1"/>
  <c r="Z169" i="1" s="1"/>
  <c r="E169" i="1"/>
  <c r="Z168" i="1"/>
  <c r="I168" i="1"/>
  <c r="E168" i="1"/>
  <c r="Z167" i="1"/>
  <c r="I167" i="1"/>
  <c r="E167" i="1"/>
  <c r="I166" i="1"/>
  <c r="Z166" i="1" s="1"/>
  <c r="E166" i="1"/>
  <c r="I165" i="1"/>
  <c r="Z165" i="1" s="1"/>
  <c r="E165" i="1"/>
  <c r="I164" i="1"/>
  <c r="Z164" i="1" s="1"/>
  <c r="E164" i="1"/>
  <c r="Z163" i="1"/>
  <c r="I163" i="1"/>
  <c r="E163" i="1"/>
  <c r="I162" i="1"/>
  <c r="Z162" i="1" s="1"/>
  <c r="E162" i="1"/>
  <c r="I161" i="1"/>
  <c r="Z161" i="1" s="1"/>
  <c r="E161" i="1"/>
  <c r="Z160" i="1"/>
  <c r="I160" i="1"/>
  <c r="E160" i="1"/>
  <c r="Z159" i="1"/>
  <c r="I159" i="1"/>
  <c r="E159" i="1"/>
  <c r="I158" i="1"/>
  <c r="Z158" i="1" s="1"/>
  <c r="E158" i="1"/>
  <c r="I157" i="1"/>
  <c r="Z157" i="1" s="1"/>
  <c r="E157" i="1"/>
  <c r="I156" i="1"/>
  <c r="Z156" i="1" s="1"/>
  <c r="E156" i="1"/>
  <c r="Z155" i="1"/>
  <c r="I155" i="1"/>
  <c r="E155" i="1"/>
  <c r="I154" i="1"/>
  <c r="Z154" i="1" s="1"/>
  <c r="E154" i="1"/>
  <c r="I153" i="1"/>
  <c r="Z153" i="1" s="1"/>
  <c r="E153" i="1"/>
  <c r="Z152" i="1"/>
  <c r="I152" i="1"/>
  <c r="E152" i="1"/>
  <c r="Z151" i="1"/>
  <c r="I151" i="1"/>
  <c r="E151" i="1"/>
  <c r="I150" i="1"/>
  <c r="Z150" i="1" s="1"/>
  <c r="E150" i="1"/>
  <c r="I149" i="1"/>
  <c r="Z149" i="1" s="1"/>
  <c r="E149" i="1"/>
  <c r="I148" i="1"/>
  <c r="Z148" i="1" s="1"/>
  <c r="E148" i="1"/>
  <c r="Z147" i="1"/>
  <c r="I147" i="1"/>
  <c r="E147" i="1"/>
  <c r="I146" i="1"/>
  <c r="Z146" i="1" s="1"/>
  <c r="E146" i="1"/>
  <c r="I145" i="1"/>
  <c r="Z145" i="1" s="1"/>
  <c r="E145" i="1"/>
  <c r="Z144" i="1"/>
  <c r="I144" i="1"/>
  <c r="E144" i="1"/>
  <c r="Z143" i="1"/>
  <c r="I143" i="1"/>
  <c r="E143" i="1"/>
  <c r="I142" i="1"/>
  <c r="Z142" i="1" s="1"/>
  <c r="E142" i="1"/>
  <c r="I141" i="1"/>
  <c r="Z141" i="1" s="1"/>
  <c r="E141" i="1"/>
  <c r="I140" i="1"/>
  <c r="Z140" i="1" s="1"/>
  <c r="E140" i="1"/>
  <c r="Z139" i="1"/>
  <c r="I139" i="1"/>
  <c r="E139" i="1"/>
  <c r="I138" i="1"/>
  <c r="Z138" i="1" s="1"/>
  <c r="E138" i="1"/>
  <c r="I137" i="1"/>
  <c r="Z137" i="1" s="1"/>
  <c r="E137" i="1"/>
  <c r="Z136" i="1"/>
  <c r="I136" i="1"/>
  <c r="E136" i="1"/>
  <c r="Z135" i="1"/>
  <c r="I135" i="1"/>
  <c r="E135" i="1"/>
  <c r="I134" i="1"/>
  <c r="Z134" i="1" s="1"/>
  <c r="E134" i="1"/>
  <c r="I133" i="1"/>
  <c r="Z133" i="1" s="1"/>
  <c r="E133" i="1"/>
  <c r="I132" i="1"/>
  <c r="Z132" i="1" s="1"/>
  <c r="E132" i="1"/>
  <c r="Z131" i="1"/>
  <c r="I131" i="1"/>
  <c r="E131" i="1"/>
  <c r="I130" i="1"/>
  <c r="Z130" i="1" s="1"/>
  <c r="E130" i="1"/>
  <c r="I129" i="1"/>
  <c r="Z129" i="1" s="1"/>
  <c r="E129" i="1"/>
  <c r="Z128" i="1"/>
  <c r="I128" i="1"/>
  <c r="E128" i="1"/>
  <c r="Z127" i="1"/>
  <c r="I127" i="1"/>
  <c r="E127" i="1"/>
  <c r="I126" i="1"/>
  <c r="Z126" i="1" s="1"/>
  <c r="E126" i="1"/>
  <c r="I125" i="1"/>
  <c r="Z125" i="1" s="1"/>
  <c r="E125" i="1"/>
  <c r="I124" i="1"/>
  <c r="Z124" i="1" s="1"/>
  <c r="E124" i="1"/>
  <c r="Z123" i="1"/>
  <c r="I123" i="1"/>
  <c r="E123" i="1"/>
  <c r="I122" i="1"/>
  <c r="Z122" i="1" s="1"/>
  <c r="E122" i="1"/>
  <c r="I121" i="1"/>
  <c r="Z121" i="1" s="1"/>
  <c r="E121" i="1"/>
  <c r="Z120" i="1"/>
  <c r="I120" i="1"/>
  <c r="E120" i="1"/>
  <c r="Z119" i="1"/>
  <c r="I119" i="1"/>
  <c r="E119" i="1"/>
  <c r="I118" i="1"/>
  <c r="Z118" i="1" s="1"/>
  <c r="E118" i="1"/>
  <c r="I117" i="1"/>
  <c r="Z117" i="1" s="1"/>
  <c r="E117" i="1"/>
  <c r="I116" i="1"/>
  <c r="Z116" i="1" s="1"/>
  <c r="E116" i="1"/>
  <c r="Z115" i="1"/>
  <c r="I115" i="1"/>
  <c r="E115" i="1"/>
  <c r="I114" i="1"/>
  <c r="Z114" i="1" s="1"/>
  <c r="E114" i="1"/>
  <c r="I113" i="1"/>
  <c r="Z113" i="1" s="1"/>
  <c r="E113" i="1"/>
  <c r="Z112" i="1"/>
  <c r="I112" i="1"/>
  <c r="E112" i="1"/>
  <c r="Z111" i="1"/>
  <c r="I111" i="1"/>
  <c r="E111" i="1"/>
  <c r="I110" i="1"/>
  <c r="Z110" i="1" s="1"/>
  <c r="E110" i="1"/>
  <c r="I109" i="1"/>
  <c r="Z109" i="1" s="1"/>
  <c r="E109" i="1"/>
  <c r="I108" i="1"/>
  <c r="Z108" i="1" s="1"/>
  <c r="E108" i="1"/>
  <c r="Z107" i="1"/>
  <c r="I107" i="1"/>
  <c r="E107" i="1"/>
  <c r="I106" i="1"/>
  <c r="Z106" i="1" s="1"/>
  <c r="E106" i="1"/>
  <c r="I105" i="1"/>
  <c r="Z105" i="1" s="1"/>
  <c r="E105" i="1"/>
  <c r="Z104" i="1"/>
  <c r="I104" i="1"/>
  <c r="E104" i="1"/>
  <c r="Z103" i="1"/>
  <c r="I103" i="1"/>
  <c r="E103" i="1"/>
  <c r="I102" i="1"/>
  <c r="Z102" i="1" s="1"/>
  <c r="E102" i="1"/>
  <c r="I101" i="1"/>
  <c r="Z101" i="1" s="1"/>
  <c r="E101" i="1"/>
  <c r="I100" i="1"/>
  <c r="Z100" i="1" s="1"/>
  <c r="E100" i="1"/>
  <c r="Z99" i="1"/>
  <c r="I99" i="1"/>
  <c r="E99" i="1"/>
  <c r="I98" i="1"/>
  <c r="Z98" i="1" s="1"/>
  <c r="E98" i="1"/>
  <c r="I97" i="1"/>
  <c r="Z97" i="1" s="1"/>
  <c r="E97" i="1"/>
  <c r="Z96" i="1"/>
  <c r="I96" i="1"/>
  <c r="E96" i="1"/>
  <c r="Z95" i="1"/>
  <c r="I95" i="1"/>
  <c r="E95" i="1"/>
  <c r="I94" i="1"/>
  <c r="Z94" i="1" s="1"/>
  <c r="E94" i="1"/>
  <c r="I93" i="1"/>
  <c r="Z93" i="1" s="1"/>
  <c r="E93" i="1"/>
  <c r="I92" i="1"/>
  <c r="Z92" i="1" s="1"/>
  <c r="E92" i="1"/>
  <c r="Z91" i="1"/>
  <c r="I91" i="1"/>
  <c r="E91" i="1"/>
  <c r="I90" i="1"/>
  <c r="Z90" i="1" s="1"/>
  <c r="E90" i="1"/>
  <c r="I89" i="1"/>
  <c r="Z89" i="1" s="1"/>
  <c r="E89" i="1"/>
  <c r="Z88" i="1"/>
  <c r="I88" i="1"/>
  <c r="E88" i="1"/>
  <c r="Z87" i="1"/>
  <c r="I87" i="1"/>
  <c r="E87" i="1"/>
  <c r="I86" i="1"/>
  <c r="Z86" i="1" s="1"/>
  <c r="E86" i="1"/>
  <c r="I85" i="1"/>
  <c r="Z85" i="1" s="1"/>
  <c r="E85" i="1"/>
  <c r="I84" i="1"/>
  <c r="Z84" i="1" s="1"/>
  <c r="E84" i="1"/>
  <c r="Z83" i="1"/>
  <c r="I83" i="1"/>
  <c r="E83" i="1"/>
  <c r="I82" i="1"/>
  <c r="Z82" i="1" s="1"/>
  <c r="E82" i="1"/>
  <c r="I81" i="1"/>
  <c r="Z81" i="1" s="1"/>
  <c r="E81" i="1"/>
  <c r="Z80" i="1"/>
  <c r="I80" i="1"/>
  <c r="E80" i="1"/>
  <c r="Z79" i="1"/>
  <c r="I79" i="1"/>
  <c r="E79" i="1"/>
  <c r="I78" i="1"/>
  <c r="Z78" i="1" s="1"/>
  <c r="E78" i="1"/>
  <c r="I77" i="1"/>
  <c r="Z77" i="1" s="1"/>
  <c r="E77" i="1"/>
  <c r="I76" i="1"/>
  <c r="Z76" i="1" s="1"/>
  <c r="E76" i="1"/>
  <c r="Z75" i="1"/>
  <c r="I75" i="1"/>
  <c r="E75" i="1"/>
  <c r="I74" i="1"/>
  <c r="Z74" i="1" s="1"/>
  <c r="E74" i="1"/>
  <c r="I73" i="1"/>
  <c r="Z73" i="1" s="1"/>
  <c r="E73" i="1"/>
  <c r="Z72" i="1"/>
  <c r="I72" i="1"/>
  <c r="E72" i="1"/>
  <c r="Z71" i="1"/>
  <c r="I71" i="1"/>
  <c r="E71" i="1"/>
  <c r="I70" i="1"/>
  <c r="Z70" i="1" s="1"/>
  <c r="E70" i="1"/>
  <c r="I69" i="1"/>
  <c r="Z69" i="1" s="1"/>
  <c r="E69" i="1"/>
  <c r="I68" i="1"/>
  <c r="Z68" i="1" s="1"/>
  <c r="E68" i="1"/>
  <c r="Z67" i="1"/>
  <c r="I67" i="1"/>
  <c r="E67" i="1"/>
  <c r="I66" i="1"/>
  <c r="Z66" i="1" s="1"/>
  <c r="E66" i="1"/>
  <c r="I65" i="1"/>
  <c r="Z65" i="1" s="1"/>
  <c r="E65" i="1"/>
  <c r="Z64" i="1"/>
  <c r="I64" i="1"/>
  <c r="E64" i="1"/>
  <c r="Z63" i="1"/>
  <c r="I63" i="1"/>
  <c r="E63" i="1"/>
  <c r="I62" i="1"/>
  <c r="Z62" i="1" s="1"/>
  <c r="E62" i="1"/>
  <c r="I61" i="1"/>
  <c r="Z61" i="1" s="1"/>
  <c r="E61" i="1"/>
  <c r="I60" i="1"/>
  <c r="Z60" i="1" s="1"/>
  <c r="E60" i="1"/>
  <c r="Z59" i="1"/>
  <c r="I59" i="1"/>
  <c r="E59" i="1"/>
  <c r="I58" i="1"/>
  <c r="Z58" i="1" s="1"/>
  <c r="E58" i="1"/>
  <c r="I57" i="1"/>
  <c r="Z57" i="1" s="1"/>
  <c r="E57" i="1"/>
  <c r="Z56" i="1"/>
  <c r="I56" i="1"/>
  <c r="E56" i="1"/>
  <c r="Z55" i="1"/>
  <c r="I55" i="1"/>
  <c r="E55" i="1"/>
  <c r="I54" i="1"/>
  <c r="Z54" i="1" s="1"/>
  <c r="E54" i="1"/>
  <c r="I53" i="1"/>
  <c r="Z53" i="1" s="1"/>
  <c r="E53" i="1"/>
  <c r="I52" i="1"/>
  <c r="Z52" i="1" s="1"/>
  <c r="E52" i="1"/>
  <c r="Z51" i="1"/>
  <c r="I51" i="1"/>
  <c r="E51" i="1"/>
  <c r="I50" i="1"/>
  <c r="Z50" i="1" s="1"/>
  <c r="E50" i="1"/>
  <c r="I49" i="1"/>
  <c r="Z49" i="1" s="1"/>
  <c r="E49" i="1"/>
  <c r="Z48" i="1"/>
  <c r="I48" i="1"/>
  <c r="E48" i="1"/>
  <c r="Z47" i="1"/>
  <c r="I47" i="1"/>
  <c r="E47" i="1"/>
  <c r="I46" i="1"/>
  <c r="Z46" i="1" s="1"/>
  <c r="E46" i="1"/>
  <c r="I45" i="1"/>
  <c r="Z45" i="1" s="1"/>
  <c r="E45" i="1"/>
  <c r="I44" i="1"/>
  <c r="Z44" i="1" s="1"/>
  <c r="E44" i="1"/>
  <c r="Z43" i="1"/>
  <c r="I43" i="1"/>
  <c r="E43" i="1"/>
  <c r="I42" i="1"/>
  <c r="Z42" i="1" s="1"/>
  <c r="E42" i="1"/>
  <c r="I41" i="1"/>
  <c r="Z41" i="1" s="1"/>
  <c r="E41" i="1"/>
  <c r="Z40" i="1"/>
  <c r="I40" i="1"/>
  <c r="E40" i="1"/>
  <c r="Z39" i="1"/>
  <c r="I39" i="1"/>
  <c r="E39" i="1"/>
  <c r="I38" i="1"/>
  <c r="Z38" i="1" s="1"/>
  <c r="E38" i="1"/>
  <c r="I37" i="1"/>
  <c r="Z37" i="1" s="1"/>
  <c r="E37" i="1"/>
  <c r="I36" i="1"/>
  <c r="Z36" i="1" s="1"/>
  <c r="E36" i="1"/>
  <c r="Z35" i="1"/>
  <c r="I35" i="1"/>
  <c r="E35" i="1"/>
  <c r="I34" i="1"/>
  <c r="Z34" i="1" s="1"/>
  <c r="E34" i="1"/>
  <c r="I33" i="1"/>
  <c r="Z33" i="1" s="1"/>
  <c r="E33" i="1"/>
  <c r="Z32" i="1"/>
  <c r="I32" i="1"/>
  <c r="E32" i="1"/>
  <c r="Z31" i="1"/>
  <c r="I31" i="1"/>
  <c r="E31" i="1"/>
  <c r="I30" i="1"/>
  <c r="Z30" i="1" s="1"/>
  <c r="E30" i="1"/>
  <c r="I29" i="1"/>
  <c r="Z29" i="1" s="1"/>
  <c r="E29" i="1"/>
  <c r="I28" i="1"/>
  <c r="Z28" i="1" s="1"/>
  <c r="E28" i="1"/>
  <c r="Z27" i="1"/>
  <c r="I27" i="1"/>
  <c r="E27" i="1"/>
  <c r="I26" i="1"/>
  <c r="Z26" i="1" s="1"/>
  <c r="E26" i="1"/>
  <c r="I25" i="1"/>
  <c r="E25" i="1"/>
  <c r="Z25" i="1" s="1"/>
  <c r="Z24" i="1"/>
  <c r="I24" i="1"/>
  <c r="E24" i="1"/>
  <c r="Z23" i="1"/>
  <c r="I23" i="1"/>
  <c r="E23" i="1"/>
  <c r="I22" i="1"/>
  <c r="Z22" i="1" s="1"/>
  <c r="E22" i="1"/>
  <c r="I21" i="1"/>
  <c r="Z21" i="1" s="1"/>
  <c r="E21" i="1"/>
  <c r="I20" i="1"/>
  <c r="Z20" i="1" s="1"/>
  <c r="E20" i="1"/>
  <c r="Z19" i="1"/>
  <c r="I19" i="1"/>
  <c r="E19" i="1"/>
  <c r="I18" i="1"/>
  <c r="Z18" i="1" s="1"/>
  <c r="E18" i="1"/>
  <c r="I17" i="1"/>
  <c r="E17" i="1"/>
  <c r="Z17" i="1" s="1"/>
  <c r="Z16" i="1"/>
  <c r="I16" i="1"/>
  <c r="E16" i="1"/>
  <c r="Z15" i="1"/>
  <c r="I15" i="1"/>
  <c r="E15" i="1"/>
  <c r="I14" i="1"/>
  <c r="Z14" i="1" s="1"/>
  <c r="E14" i="1"/>
  <c r="I13" i="1"/>
  <c r="Z13" i="1" s="1"/>
  <c r="E13" i="1"/>
  <c r="I12" i="1"/>
  <c r="Z12" i="1" s="1"/>
  <c r="E12" i="1"/>
  <c r="Z11" i="1"/>
  <c r="I11" i="1"/>
  <c r="E11" i="1"/>
  <c r="I10" i="1"/>
  <c r="Z10" i="1" s="1"/>
  <c r="E10" i="1"/>
  <c r="I9" i="1"/>
  <c r="Z9" i="1" s="1"/>
  <c r="E9" i="1"/>
  <c r="Z277" i="1" l="1"/>
  <c r="Z271" i="1"/>
  <c r="Z279" i="1"/>
  <c r="Z286" i="1"/>
  <c r="Z290" i="1"/>
  <c r="Z273" i="1"/>
  <c r="Z281" i="1"/>
  <c r="Z285" i="1"/>
  <c r="Z289" i="1"/>
  <c r="Z275" i="1"/>
  <c r="Z284" i="1"/>
  <c r="Z288" i="1"/>
  <c r="Z292" i="1"/>
</calcChain>
</file>

<file path=xl/sharedStrings.xml><?xml version="1.0" encoding="utf-8"?>
<sst xmlns="http://schemas.openxmlformats.org/spreadsheetml/2006/main" count="57" uniqueCount="33">
  <si>
    <t>Unidad:   Barril (42 galones)</t>
  </si>
  <si>
    <t>Año</t>
  </si>
  <si>
    <t>Mes</t>
  </si>
  <si>
    <t>Gasolina
Superior</t>
  </si>
  <si>
    <t>Gasolina
Regular</t>
  </si>
  <si>
    <t>Total
gasolinas</t>
  </si>
  <si>
    <t>Diesel</t>
  </si>
  <si>
    <t>Diesel Bajo Azufre</t>
  </si>
  <si>
    <t>Diesel Ultra Bajo Azufre</t>
  </si>
  <si>
    <t>Total
Diesel</t>
  </si>
  <si>
    <t>GLP</t>
  </si>
  <si>
    <t>Gasolina
Aviación</t>
  </si>
  <si>
    <t>Kerosina</t>
  </si>
  <si>
    <t>Turbo Jet</t>
  </si>
  <si>
    <t>Bunker</t>
  </si>
  <si>
    <t>Asfalto</t>
  </si>
  <si>
    <t>PetCoke</t>
  </si>
  <si>
    <t>Aceites
 Lubricantes</t>
  </si>
  <si>
    <t>Grasas
Lubricantes</t>
  </si>
  <si>
    <t>Solventes</t>
  </si>
  <si>
    <t>Naftas</t>
  </si>
  <si>
    <t>Ceras</t>
  </si>
  <si>
    <t>Crudo
Nacional</t>
  </si>
  <si>
    <t>Butano</t>
  </si>
  <si>
    <t>Orimulsión</t>
  </si>
  <si>
    <t>Mezclas
oleosas</t>
  </si>
  <si>
    <t>Total</t>
  </si>
  <si>
    <t>Nota: los datos de febrero 2021 están sujetos a revisión.</t>
  </si>
  <si>
    <t>Aceites
Lubricantes</t>
  </si>
  <si>
    <t>*2021</t>
  </si>
  <si>
    <t>* Dato del año 2021, al mes de febrero.</t>
  </si>
  <si>
    <t>Fuente: Informes mensuales de entidades titulares de licencias de comercialización.</t>
  </si>
  <si>
    <t>Elaborado en: Departamento de Análisis Económico, Sección de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</si>
</sst>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sz val="12"/>
      <color theme="1"/>
      <name val="Titillium"/>
      <family val="3"/>
    </font>
    <font>
      <b/>
      <sz val="12"/>
      <color theme="1"/>
      <name val="Titillium"/>
      <family val="3"/>
    </font>
    <font>
      <sz val="10"/>
      <color theme="1"/>
      <name val="Titillium"/>
      <family val="3"/>
    </font>
    <font>
      <sz val="14"/>
      <color theme="4" tint="-0.249977111117893"/>
      <name val="Titillium"/>
      <family val="3"/>
    </font>
    <font>
      <b/>
      <sz val="14"/>
      <color theme="4" tint="-0.249977111117893"/>
      <name val="Titillium"/>
      <family val="3"/>
    </font>
    <font>
      <sz val="11"/>
      <color rgb="FF000000"/>
      <name val="Titillium"/>
      <family val="3"/>
    </font>
    <font>
      <sz val="11"/>
      <color theme="1"/>
      <name val="Titillium"/>
      <family val="3"/>
    </font>
    <font>
      <sz val="11"/>
      <color theme="0"/>
      <name val="Titillium"/>
      <family val="3"/>
    </font>
    <font>
      <sz val="8"/>
      <color theme="0"/>
      <name val="Titillium"/>
      <family val="3"/>
    </font>
    <font>
      <sz val="10"/>
      <color theme="0"/>
      <name val="Titillium"/>
      <family val="3"/>
    </font>
    <font>
      <b/>
      <sz val="10"/>
      <color theme="0"/>
      <name val="Titillium"/>
      <family val="3"/>
    </font>
    <font>
      <sz val="8"/>
      <color theme="4" tint="-0.249977111117893"/>
      <name val="Titillium"/>
      <family val="3"/>
    </font>
    <font>
      <sz val="10"/>
      <name val="Titillium"/>
      <family val="3"/>
    </font>
    <font>
      <b/>
      <sz val="10"/>
      <name val="Titillium"/>
      <family val="3"/>
    </font>
    <font>
      <b/>
      <sz val="10"/>
      <color theme="1"/>
      <name val="Titillium"/>
      <family val="3"/>
    </font>
  </fonts>
  <fills count="7">
    <fill>
      <patternFill patternType="none"/>
    </fill>
    <fill>
      <patternFill patternType="gray125"/>
    </fill>
    <fill>
      <patternFill patternType="solid">
        <fgColor rgb="FF1488C9"/>
        <bgColor indexed="64"/>
      </patternFill>
    </fill>
    <fill>
      <patternFill patternType="solid">
        <fgColor rgb="FF004972"/>
        <bgColor indexed="64"/>
      </patternFill>
    </fill>
    <fill>
      <patternFill patternType="solid">
        <fgColor rgb="FFF0F3FB"/>
        <bgColor indexed="64"/>
      </patternFill>
    </fill>
    <fill>
      <patternFill patternType="solid">
        <fgColor rgb="FF23408F"/>
        <bgColor indexed="64"/>
      </patternFill>
    </fill>
    <fill>
      <patternFill patternType="solid">
        <fgColor rgb="FFE0F2FC"/>
        <bgColor indexed="64"/>
      </patternFill>
    </fill>
  </fills>
  <borders count="10">
    <border>
      <left/>
      <right/>
      <top/>
      <bottom/>
      <diagonal/>
    </border>
    <border>
      <left style="thin">
        <color theme="1" tint="0.24994659260841701"/>
      </left>
      <right style="thin">
        <color theme="0" tint="-0.24994659260841701"/>
      </right>
      <top style="thin">
        <color theme="1" tint="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24994659260841701"/>
      </top>
      <bottom/>
      <diagonal/>
    </border>
    <border>
      <left style="thin">
        <color theme="0" tint="-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0" tint="-0.24994659260841701"/>
      </right>
      <top style="thin">
        <color theme="1" tint="0.24994659260841701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5" fontId="14" fillId="0" borderId="0" xfId="2" applyNumberFormat="1" applyFont="1" applyFill="1" applyBorder="1" applyAlignment="1">
      <alignment horizontal="right" vertical="center"/>
    </xf>
    <xf numFmtId="165" fontId="15" fillId="0" borderId="0" xfId="2" applyNumberFormat="1" applyFont="1" applyFill="1" applyBorder="1" applyAlignment="1">
      <alignment horizontal="right" vertical="center"/>
    </xf>
    <xf numFmtId="165" fontId="15" fillId="0" borderId="5" xfId="2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164" fontId="14" fillId="4" borderId="0" xfId="0" applyNumberFormat="1" applyFont="1" applyFill="1" applyBorder="1" applyAlignment="1">
      <alignment horizontal="center" vertical="center"/>
    </xf>
    <xf numFmtId="165" fontId="14" fillId="4" borderId="0" xfId="2" applyNumberFormat="1" applyFont="1" applyFill="1" applyBorder="1" applyAlignment="1">
      <alignment horizontal="right" vertical="center"/>
    </xf>
    <xf numFmtId="165" fontId="15" fillId="4" borderId="0" xfId="2" applyNumberFormat="1" applyFont="1" applyFill="1" applyBorder="1" applyAlignment="1">
      <alignment horizontal="right" vertical="center"/>
    </xf>
    <xf numFmtId="165" fontId="15" fillId="4" borderId="5" xfId="2" applyNumberFormat="1" applyFont="1" applyFill="1" applyBorder="1" applyAlignment="1">
      <alignment horizontal="right" vertical="center"/>
    </xf>
    <xf numFmtId="165" fontId="14" fillId="4" borderId="0" xfId="1" applyNumberFormat="1" applyFont="1" applyFill="1" applyBorder="1" applyAlignment="1">
      <alignment horizontal="right" vertical="center"/>
    </xf>
    <xf numFmtId="165" fontId="15" fillId="4" borderId="0" xfId="1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left" vertical="center"/>
    </xf>
    <xf numFmtId="165" fontId="14" fillId="0" borderId="0" xfId="2" applyNumberFormat="1" applyFont="1" applyFill="1" applyBorder="1" applyAlignment="1">
      <alignment horizontal="left" vertical="center"/>
    </xf>
    <xf numFmtId="4" fontId="15" fillId="0" borderId="0" xfId="2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right" vertical="center"/>
    </xf>
    <xf numFmtId="165" fontId="14" fillId="6" borderId="0" xfId="2" applyNumberFormat="1" applyFont="1" applyFill="1" applyBorder="1" applyAlignment="1">
      <alignment horizontal="right" vertical="center"/>
    </xf>
    <xf numFmtId="165" fontId="15" fillId="6" borderId="0" xfId="2" applyNumberFormat="1" applyFont="1" applyFill="1" applyBorder="1" applyAlignment="1">
      <alignment horizontal="right" vertical="center"/>
    </xf>
    <xf numFmtId="165" fontId="15" fillId="6" borderId="9" xfId="2" applyNumberFormat="1" applyFont="1" applyFill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6" borderId="8" xfId="0" quotePrefix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166691</xdr:colOff>
      <xdr:row>1</xdr:row>
      <xdr:rowOff>10209</xdr:rowOff>
    </xdr:from>
    <xdr:to>
      <xdr:col>20</xdr:col>
      <xdr:colOff>2</xdr:colOff>
      <xdr:row>3</xdr:row>
      <xdr:rowOff>236087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89667633-43C7-4D81-B47E-8B0FC8E5EA5C}"/>
            </a:ext>
          </a:extLst>
        </xdr:cNvPr>
        <xdr:cNvSpPr txBox="1"/>
      </xdr:nvSpPr>
      <xdr:spPr>
        <a:xfrm>
          <a:off x="4395791" y="238809"/>
          <a:ext cx="14473236" cy="6735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GT" sz="1800" b="1">
              <a:solidFill>
                <a:schemeClr val="tx2"/>
              </a:solidFill>
              <a:latin typeface="Titillium" panose="00000500000000000000" pitchFamily="50" charset="0"/>
            </a:rPr>
            <a:t>CONSUMO  NACIONAL DE PETRÓLEO Y PRODUCTOS PETROLEROS</a:t>
          </a:r>
        </a:p>
        <a:p>
          <a:pPr algn="ctr"/>
          <a:r>
            <a:rPr lang="es-GT" sz="1800" b="1">
              <a:solidFill>
                <a:srgbClr val="1488C9"/>
              </a:solidFill>
              <a:latin typeface="Titillium" panose="00000500000000000000" pitchFamily="50" charset="0"/>
            </a:rPr>
            <a:t>MENSUAL</a:t>
          </a:r>
        </a:p>
      </xdr:txBody>
    </xdr:sp>
    <xdr:clientData/>
  </xdr:twoCellAnchor>
  <xdr:twoCellAnchor>
    <xdr:from>
      <xdr:col>5</xdr:col>
      <xdr:colOff>0</xdr:colOff>
      <xdr:row>264</xdr:row>
      <xdr:rowOff>190500</xdr:rowOff>
    </xdr:from>
    <xdr:to>
      <xdr:col>20</xdr:col>
      <xdr:colOff>604157</xdr:colOff>
      <xdr:row>268</xdr:row>
      <xdr:rowOff>96611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5998BAC5-E499-4917-A44E-384D5B6520A4}"/>
            </a:ext>
          </a:extLst>
        </xdr:cNvPr>
        <xdr:cNvSpPr txBox="1"/>
      </xdr:nvSpPr>
      <xdr:spPr>
        <a:xfrm>
          <a:off x="4229100" y="63055500"/>
          <a:ext cx="15244082" cy="744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GT" sz="1800" b="1">
              <a:solidFill>
                <a:schemeClr val="tx2"/>
              </a:solidFill>
              <a:latin typeface="Titillium" panose="00000500000000000000" pitchFamily="50" charset="0"/>
            </a:rPr>
            <a:t>CONSUMO  NACIONAL DE PETRÓLEO Y PRODUCTOS PETROLEROS</a:t>
          </a:r>
        </a:p>
        <a:p>
          <a:pPr algn="ctr"/>
          <a:r>
            <a:rPr lang="es-GT" sz="1800" b="1">
              <a:solidFill>
                <a:srgbClr val="1488C9"/>
              </a:solidFill>
              <a:latin typeface="Titillium" panose="00000500000000000000" pitchFamily="50" charset="0"/>
            </a:rPr>
            <a:t>ANUAL</a:t>
          </a:r>
        </a:p>
      </xdr:txBody>
    </xdr:sp>
    <xdr:clientData/>
  </xdr:twoCellAnchor>
  <xdr:twoCellAnchor editAs="oneCell">
    <xdr:from>
      <xdr:col>0</xdr:col>
      <xdr:colOff>40821</xdr:colOff>
      <xdr:row>0</xdr:row>
      <xdr:rowOff>40821</xdr:rowOff>
    </xdr:from>
    <xdr:to>
      <xdr:col>4</xdr:col>
      <xdr:colOff>1102784</xdr:colOff>
      <xdr:row>4</xdr:row>
      <xdr:rowOff>84421</xdr:rowOff>
    </xdr:to>
    <xdr:pic>
      <xdr:nvPicPr>
        <xdr:cNvPr id="4" name="5 Imagen" descr="Logo_DGH-giammatei.png">
          <a:extLst>
            <a:ext uri="{FF2B5EF4-FFF2-40B4-BE49-F238E27FC236}">
              <a16:creationId xmlns:a16="http://schemas.microsoft.com/office/drawing/2014/main" id="{6506992F-DCE9-4162-BC44-B45B8FEE0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21" y="40821"/>
          <a:ext cx="3928988" cy="967525"/>
        </a:xfrm>
        <a:prstGeom prst="rect">
          <a:avLst/>
        </a:prstGeom>
      </xdr:spPr>
    </xdr:pic>
    <xdr:clientData/>
  </xdr:twoCellAnchor>
  <xdr:twoCellAnchor editAs="oneCell">
    <xdr:from>
      <xdr:col>0</xdr:col>
      <xdr:colOff>119047</xdr:colOff>
      <xdr:row>264</xdr:row>
      <xdr:rowOff>23804</xdr:rowOff>
    </xdr:from>
    <xdr:to>
      <xdr:col>4</xdr:col>
      <xdr:colOff>1181010</xdr:colOff>
      <xdr:row>268</xdr:row>
      <xdr:rowOff>102907</xdr:rowOff>
    </xdr:to>
    <xdr:pic>
      <xdr:nvPicPr>
        <xdr:cNvPr id="7" name="8 Imagen" descr="Logo_DGH-giammatei.png">
          <a:extLst>
            <a:ext uri="{FF2B5EF4-FFF2-40B4-BE49-F238E27FC236}">
              <a16:creationId xmlns:a16="http://schemas.microsoft.com/office/drawing/2014/main" id="{265EADFF-1BE4-42BF-8B2E-ABA94063D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47" y="62888804"/>
          <a:ext cx="3928988" cy="917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E8A3B-FB1B-4EC6-ABE7-6010E7E8BFD2}">
  <dimension ref="A1:Z295"/>
  <sheetViews>
    <sheetView showGridLines="0" tabSelected="1" view="pageBreakPreview" zoomScale="60" zoomScaleNormal="55" workbookViewId="0">
      <pane xSplit="2" ySplit="7" topLeftCell="J284" activePane="bottomRight" state="frozen"/>
      <selection pane="topRight" activeCell="C1" sqref="C1"/>
      <selection pane="bottomLeft" activeCell="A8" sqref="A8"/>
      <selection pane="bottomRight" activeCell="AF267" sqref="AF267"/>
    </sheetView>
  </sheetViews>
  <sheetFormatPr baseColWidth="10" defaultRowHeight="15" x14ac:dyDescent="0.2"/>
  <cols>
    <col min="1" max="1" width="7.28515625" style="3" customWidth="1"/>
    <col min="2" max="2" width="5.85546875" style="3" customWidth="1"/>
    <col min="3" max="3" width="15.140625" style="3" bestFit="1" customWidth="1"/>
    <col min="4" max="4" width="14.7109375" style="3" bestFit="1" customWidth="1"/>
    <col min="5" max="5" width="20.42578125" style="3" bestFit="1" customWidth="1"/>
    <col min="6" max="6" width="15.5703125" style="3" bestFit="1" customWidth="1"/>
    <col min="7" max="7" width="18.42578125" style="3" bestFit="1" customWidth="1"/>
    <col min="8" max="8" width="16.7109375" style="3" bestFit="1" customWidth="1"/>
    <col min="9" max="9" width="21.5703125" style="3" bestFit="1" customWidth="1"/>
    <col min="10" max="11" width="15" style="3" customWidth="1"/>
    <col min="12" max="12" width="13.28515625" style="3" bestFit="1" customWidth="1"/>
    <col min="13" max="13" width="13.42578125" style="3" customWidth="1"/>
    <col min="14" max="14" width="14.5703125" style="3" bestFit="1" customWidth="1"/>
    <col min="15" max="15" width="12.85546875" style="3" bestFit="1" customWidth="1"/>
    <col min="16" max="16" width="15.28515625" style="44" bestFit="1" customWidth="1"/>
    <col min="17" max="17" width="13.140625" style="44" bestFit="1" customWidth="1"/>
    <col min="18" max="19" width="12.7109375" style="44" bestFit="1" customWidth="1"/>
    <col min="20" max="20" width="9.28515625" style="44" bestFit="1" customWidth="1"/>
    <col min="21" max="21" width="10.7109375" style="44" customWidth="1"/>
    <col min="22" max="22" width="14.7109375" style="3" bestFit="1" customWidth="1"/>
    <col min="23" max="23" width="8.85546875" style="3" bestFit="1" customWidth="1"/>
    <col min="24" max="24" width="14.140625" style="3" bestFit="1" customWidth="1"/>
    <col min="25" max="25" width="11.85546875" style="3" bestFit="1" customWidth="1"/>
    <col min="26" max="26" width="20.7109375" style="3" bestFit="1" customWidth="1"/>
    <col min="27" max="16384" width="11.42578125" style="3"/>
  </cols>
  <sheetData>
    <row r="1" spans="1:26" s="1" customFormat="1" ht="18" x14ac:dyDescent="0.2">
      <c r="O1" s="2"/>
    </row>
    <row r="2" spans="1:26" s="1" customFormat="1" ht="18" x14ac:dyDescent="0.2">
      <c r="O2" s="2"/>
    </row>
    <row r="3" spans="1:26" s="1" customFormat="1" ht="18" x14ac:dyDescent="0.2">
      <c r="O3" s="2"/>
    </row>
    <row r="4" spans="1:26" s="1" customFormat="1" ht="18" x14ac:dyDescent="0.2">
      <c r="O4" s="2"/>
    </row>
    <row r="5" spans="1:26" ht="12" customHeight="1" x14ac:dyDescent="0.2">
      <c r="F5" s="4"/>
      <c r="G5" s="4"/>
      <c r="H5" s="4"/>
      <c r="I5" s="4"/>
      <c r="K5" s="5"/>
      <c r="L5" s="6"/>
      <c r="M5" s="7"/>
      <c r="N5" s="4"/>
      <c r="O5" s="4"/>
      <c r="P5" s="3"/>
      <c r="Q5" s="3"/>
      <c r="R5" s="3"/>
      <c r="S5" s="3"/>
      <c r="T5" s="3"/>
      <c r="U5" s="3"/>
    </row>
    <row r="6" spans="1:26" s="9" customFormat="1" ht="18" x14ac:dyDescent="0.2">
      <c r="A6" s="8" t="s">
        <v>0</v>
      </c>
    </row>
    <row r="7" spans="1:26" s="15" customFormat="1" ht="35.25" customHeight="1" x14ac:dyDescent="0.2">
      <c r="A7" s="10" t="s">
        <v>1</v>
      </c>
      <c r="B7" s="11" t="s">
        <v>2</v>
      </c>
      <c r="C7" s="12" t="s">
        <v>3</v>
      </c>
      <c r="D7" s="12" t="s">
        <v>4</v>
      </c>
      <c r="E7" s="13" t="s">
        <v>5</v>
      </c>
      <c r="F7" s="12" t="s">
        <v>6</v>
      </c>
      <c r="G7" s="12" t="s">
        <v>7</v>
      </c>
      <c r="H7" s="12" t="s">
        <v>8</v>
      </c>
      <c r="I7" s="13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12" t="s">
        <v>20</v>
      </c>
      <c r="U7" s="12" t="s">
        <v>21</v>
      </c>
      <c r="V7" s="12" t="s">
        <v>22</v>
      </c>
      <c r="W7" s="12" t="s">
        <v>23</v>
      </c>
      <c r="X7" s="12" t="s">
        <v>24</v>
      </c>
      <c r="Y7" s="12" t="s">
        <v>25</v>
      </c>
      <c r="Z7" s="14" t="s">
        <v>26</v>
      </c>
    </row>
    <row r="8" spans="1:26" s="21" customFormat="1" ht="20.100000000000001" customHeight="1" x14ac:dyDescent="0.2">
      <c r="A8" s="16">
        <v>2000</v>
      </c>
      <c r="B8" s="17">
        <v>1</v>
      </c>
      <c r="C8" s="18">
        <v>308156.82</v>
      </c>
      <c r="D8" s="18">
        <v>202645.2</v>
      </c>
      <c r="E8" s="19">
        <v>510802.02</v>
      </c>
      <c r="F8" s="18">
        <v>634667.06000000006</v>
      </c>
      <c r="G8" s="18">
        <v>0</v>
      </c>
      <c r="H8" s="18">
        <v>0</v>
      </c>
      <c r="I8" s="19">
        <v>634667.06000000006</v>
      </c>
      <c r="J8" s="18">
        <v>194410.47619047618</v>
      </c>
      <c r="K8" s="18">
        <v>1426</v>
      </c>
      <c r="L8" s="18">
        <v>64026.09</v>
      </c>
      <c r="M8" s="18">
        <v>0</v>
      </c>
      <c r="N8" s="18">
        <v>296766.99</v>
      </c>
      <c r="O8" s="18">
        <v>48446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20">
        <v>1750544.6361904764</v>
      </c>
    </row>
    <row r="9" spans="1:26" s="21" customFormat="1" ht="18.95" customHeight="1" x14ac:dyDescent="0.2">
      <c r="A9" s="22">
        <v>2000</v>
      </c>
      <c r="B9" s="23">
        <v>2</v>
      </c>
      <c r="C9" s="24">
        <v>307766.31</v>
      </c>
      <c r="D9" s="24">
        <v>205530.96</v>
      </c>
      <c r="E9" s="25">
        <f t="shared" ref="E9:E72" si="0">+C9+D9</f>
        <v>513297.27</v>
      </c>
      <c r="F9" s="24">
        <v>642380.66</v>
      </c>
      <c r="G9" s="24">
        <v>0</v>
      </c>
      <c r="H9" s="24">
        <v>0</v>
      </c>
      <c r="I9" s="25">
        <f t="shared" ref="I9:I72" si="1">+F9+G9+H9</f>
        <v>642380.66</v>
      </c>
      <c r="J9" s="24">
        <v>174710.55238095237</v>
      </c>
      <c r="K9" s="24">
        <v>1458</v>
      </c>
      <c r="L9" s="24">
        <v>62660.3</v>
      </c>
      <c r="M9" s="24">
        <v>0</v>
      </c>
      <c r="N9" s="24">
        <v>328116.44</v>
      </c>
      <c r="O9" s="24">
        <v>50597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6">
        <f t="shared" ref="Z9:Z72" si="2">SUM(J9:Y9)+I9+E9</f>
        <v>1773220.2223809524</v>
      </c>
    </row>
    <row r="10" spans="1:26" s="21" customFormat="1" ht="18.95" customHeight="1" x14ac:dyDescent="0.2">
      <c r="A10" s="16">
        <v>2000</v>
      </c>
      <c r="B10" s="17">
        <v>3</v>
      </c>
      <c r="C10" s="18">
        <v>331910.28999999998</v>
      </c>
      <c r="D10" s="18">
        <v>229499.56</v>
      </c>
      <c r="E10" s="19">
        <f t="shared" si="0"/>
        <v>561409.85</v>
      </c>
      <c r="F10" s="18">
        <v>699807.25</v>
      </c>
      <c r="G10" s="18">
        <v>0</v>
      </c>
      <c r="H10" s="18">
        <v>0</v>
      </c>
      <c r="I10" s="19">
        <f t="shared" si="1"/>
        <v>699807.25</v>
      </c>
      <c r="J10" s="18">
        <v>189234.06666666668</v>
      </c>
      <c r="K10" s="18">
        <v>1503</v>
      </c>
      <c r="L10" s="18">
        <v>61361.99</v>
      </c>
      <c r="M10" s="18">
        <v>0</v>
      </c>
      <c r="N10" s="18">
        <v>368589.63</v>
      </c>
      <c r="O10" s="18">
        <v>27593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20">
        <f t="shared" si="2"/>
        <v>1909498.7866666666</v>
      </c>
    </row>
    <row r="11" spans="1:26" s="21" customFormat="1" ht="18.95" customHeight="1" x14ac:dyDescent="0.2">
      <c r="A11" s="22">
        <v>2000</v>
      </c>
      <c r="B11" s="23">
        <v>4</v>
      </c>
      <c r="C11" s="24">
        <v>315648.08</v>
      </c>
      <c r="D11" s="24">
        <v>210680.4</v>
      </c>
      <c r="E11" s="25">
        <f t="shared" si="0"/>
        <v>526328.48</v>
      </c>
      <c r="F11" s="24">
        <v>586803.98</v>
      </c>
      <c r="G11" s="24">
        <v>0</v>
      </c>
      <c r="H11" s="24">
        <v>0</v>
      </c>
      <c r="I11" s="25">
        <f t="shared" si="1"/>
        <v>586803.98</v>
      </c>
      <c r="J11" s="24">
        <v>174330.60714285713</v>
      </c>
      <c r="K11" s="24">
        <v>1561</v>
      </c>
      <c r="L11" s="24">
        <v>61814.32</v>
      </c>
      <c r="M11" s="24">
        <v>0</v>
      </c>
      <c r="N11" s="24">
        <v>396300.47</v>
      </c>
      <c r="O11" s="24">
        <v>53794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6">
        <f t="shared" si="2"/>
        <v>1800932.857142857</v>
      </c>
    </row>
    <row r="12" spans="1:26" s="21" customFormat="1" ht="18.95" customHeight="1" x14ac:dyDescent="0.2">
      <c r="A12" s="16">
        <v>2000</v>
      </c>
      <c r="B12" s="17">
        <v>5</v>
      </c>
      <c r="C12" s="18">
        <v>319667.96999999997</v>
      </c>
      <c r="D12" s="18">
        <v>208164.34</v>
      </c>
      <c r="E12" s="19">
        <f t="shared" si="0"/>
        <v>527832.30999999994</v>
      </c>
      <c r="F12" s="18">
        <v>656948.19999999995</v>
      </c>
      <c r="G12" s="18">
        <v>0</v>
      </c>
      <c r="H12" s="18">
        <v>0</v>
      </c>
      <c r="I12" s="19">
        <f t="shared" si="1"/>
        <v>656948.19999999995</v>
      </c>
      <c r="J12" s="18">
        <v>191745.14761904764</v>
      </c>
      <c r="K12" s="18">
        <v>1642</v>
      </c>
      <c r="L12" s="18">
        <v>54098.32</v>
      </c>
      <c r="M12" s="18">
        <v>0</v>
      </c>
      <c r="N12" s="18">
        <v>449368.92</v>
      </c>
      <c r="O12" s="18">
        <v>60137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20">
        <f t="shared" si="2"/>
        <v>1941771.8976190477</v>
      </c>
    </row>
    <row r="13" spans="1:26" s="21" customFormat="1" ht="18.95" customHeight="1" x14ac:dyDescent="0.2">
      <c r="A13" s="22">
        <v>2000</v>
      </c>
      <c r="B13" s="23">
        <v>6</v>
      </c>
      <c r="C13" s="24">
        <v>300347.7</v>
      </c>
      <c r="D13" s="24">
        <v>195088.74</v>
      </c>
      <c r="E13" s="25">
        <f t="shared" si="0"/>
        <v>495436.44</v>
      </c>
      <c r="F13" s="24">
        <v>570919.88</v>
      </c>
      <c r="G13" s="24">
        <v>0</v>
      </c>
      <c r="H13" s="24">
        <v>0</v>
      </c>
      <c r="I13" s="25">
        <f t="shared" si="1"/>
        <v>570919.88</v>
      </c>
      <c r="J13" s="24">
        <v>196321.93333333335</v>
      </c>
      <c r="K13" s="24">
        <v>1641</v>
      </c>
      <c r="L13" s="24">
        <v>60390.32</v>
      </c>
      <c r="M13" s="24">
        <v>0</v>
      </c>
      <c r="N13" s="24">
        <v>404033.69</v>
      </c>
      <c r="O13" s="24">
        <v>40623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6">
        <f t="shared" si="2"/>
        <v>1769366.2633333332</v>
      </c>
    </row>
    <row r="14" spans="1:26" s="21" customFormat="1" ht="18.95" customHeight="1" x14ac:dyDescent="0.2">
      <c r="A14" s="16">
        <v>2000</v>
      </c>
      <c r="B14" s="17">
        <v>7</v>
      </c>
      <c r="C14" s="18">
        <v>308305.93</v>
      </c>
      <c r="D14" s="18">
        <v>204556.77</v>
      </c>
      <c r="E14" s="19">
        <f t="shared" si="0"/>
        <v>512862.69999999995</v>
      </c>
      <c r="F14" s="18">
        <v>576436.02</v>
      </c>
      <c r="G14" s="18">
        <v>0</v>
      </c>
      <c r="H14" s="18">
        <v>0</v>
      </c>
      <c r="I14" s="19">
        <f t="shared" si="1"/>
        <v>576436.02</v>
      </c>
      <c r="J14" s="18">
        <v>192344.50238095238</v>
      </c>
      <c r="K14" s="18">
        <v>1598</v>
      </c>
      <c r="L14" s="18">
        <v>61931.56</v>
      </c>
      <c r="M14" s="18">
        <v>0</v>
      </c>
      <c r="N14" s="18">
        <v>291436.2</v>
      </c>
      <c r="O14" s="18">
        <v>36670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20">
        <f t="shared" si="2"/>
        <v>1673278.9823809525</v>
      </c>
    </row>
    <row r="15" spans="1:26" s="21" customFormat="1" ht="18.95" customHeight="1" x14ac:dyDescent="0.2">
      <c r="A15" s="22">
        <v>2000</v>
      </c>
      <c r="B15" s="23">
        <v>8</v>
      </c>
      <c r="C15" s="24">
        <v>323011.86</v>
      </c>
      <c r="D15" s="24">
        <v>218388.51</v>
      </c>
      <c r="E15" s="25">
        <f t="shared" si="0"/>
        <v>541400.37</v>
      </c>
      <c r="F15" s="24">
        <v>593770.77</v>
      </c>
      <c r="G15" s="24">
        <v>0</v>
      </c>
      <c r="H15" s="24">
        <v>0</v>
      </c>
      <c r="I15" s="25">
        <f t="shared" si="1"/>
        <v>593770.77</v>
      </c>
      <c r="J15" s="24">
        <v>203727.08095238093</v>
      </c>
      <c r="K15" s="24">
        <v>1438</v>
      </c>
      <c r="L15" s="24">
        <v>70821.94</v>
      </c>
      <c r="M15" s="24">
        <v>0</v>
      </c>
      <c r="N15" s="24">
        <v>373811.63</v>
      </c>
      <c r="O15" s="24">
        <v>25033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6">
        <f t="shared" si="2"/>
        <v>1810002.7909523812</v>
      </c>
    </row>
    <row r="16" spans="1:26" s="21" customFormat="1" ht="18.95" customHeight="1" x14ac:dyDescent="0.2">
      <c r="A16" s="16">
        <v>2000</v>
      </c>
      <c r="B16" s="17">
        <v>9</v>
      </c>
      <c r="C16" s="18">
        <v>326455.71999999997</v>
      </c>
      <c r="D16" s="18">
        <v>213906.96</v>
      </c>
      <c r="E16" s="19">
        <f t="shared" si="0"/>
        <v>540362.67999999993</v>
      </c>
      <c r="F16" s="18">
        <v>590145.4</v>
      </c>
      <c r="G16" s="18">
        <v>0</v>
      </c>
      <c r="H16" s="18">
        <v>0</v>
      </c>
      <c r="I16" s="19">
        <f t="shared" si="1"/>
        <v>590145.4</v>
      </c>
      <c r="J16" s="18">
        <v>194565.09761904762</v>
      </c>
      <c r="K16" s="18">
        <v>1469</v>
      </c>
      <c r="L16" s="18">
        <v>58960.01</v>
      </c>
      <c r="M16" s="18">
        <v>0</v>
      </c>
      <c r="N16" s="18">
        <v>322718.89</v>
      </c>
      <c r="O16" s="18">
        <v>16906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20">
        <f t="shared" si="2"/>
        <v>1725127.0776190476</v>
      </c>
    </row>
    <row r="17" spans="1:26" s="21" customFormat="1" ht="18.95" customHeight="1" x14ac:dyDescent="0.2">
      <c r="A17" s="22">
        <v>2000</v>
      </c>
      <c r="B17" s="23">
        <v>10</v>
      </c>
      <c r="C17" s="24">
        <v>323843.63</v>
      </c>
      <c r="D17" s="24">
        <v>213606.65</v>
      </c>
      <c r="E17" s="25">
        <f t="shared" si="0"/>
        <v>537450.28</v>
      </c>
      <c r="F17" s="24">
        <v>641113.36</v>
      </c>
      <c r="G17" s="24">
        <v>0</v>
      </c>
      <c r="H17" s="24">
        <v>0</v>
      </c>
      <c r="I17" s="25">
        <f t="shared" si="1"/>
        <v>641113.36</v>
      </c>
      <c r="J17" s="24">
        <v>210261.82619047622</v>
      </c>
      <c r="K17" s="24">
        <v>1475</v>
      </c>
      <c r="L17" s="24">
        <v>63794.12</v>
      </c>
      <c r="M17" s="24">
        <v>0</v>
      </c>
      <c r="N17" s="24">
        <v>260955.42</v>
      </c>
      <c r="O17" s="24">
        <v>22070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6">
        <f t="shared" si="2"/>
        <v>1737120.0061904762</v>
      </c>
    </row>
    <row r="18" spans="1:26" s="21" customFormat="1" ht="18.95" customHeight="1" x14ac:dyDescent="0.2">
      <c r="A18" s="16">
        <v>2000</v>
      </c>
      <c r="B18" s="17">
        <v>11</v>
      </c>
      <c r="C18" s="18">
        <v>320788.08</v>
      </c>
      <c r="D18" s="18">
        <v>209227.48</v>
      </c>
      <c r="E18" s="19">
        <f t="shared" si="0"/>
        <v>530015.56000000006</v>
      </c>
      <c r="F18" s="18">
        <v>657086.30000000005</v>
      </c>
      <c r="G18" s="18">
        <v>0</v>
      </c>
      <c r="H18" s="18">
        <v>0</v>
      </c>
      <c r="I18" s="19">
        <f t="shared" si="1"/>
        <v>657086.30000000005</v>
      </c>
      <c r="J18" s="18">
        <v>205027.95261904763</v>
      </c>
      <c r="K18" s="18">
        <v>1498</v>
      </c>
      <c r="L18" s="18">
        <v>65733</v>
      </c>
      <c r="M18" s="18">
        <v>0</v>
      </c>
      <c r="N18" s="18">
        <v>310274.26</v>
      </c>
      <c r="O18" s="18">
        <v>25659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20">
        <f t="shared" si="2"/>
        <v>1795294.0726190477</v>
      </c>
    </row>
    <row r="19" spans="1:26" s="21" customFormat="1" ht="18.95" customHeight="1" x14ac:dyDescent="0.2">
      <c r="A19" s="22">
        <v>2000</v>
      </c>
      <c r="B19" s="23">
        <v>12</v>
      </c>
      <c r="C19" s="27">
        <v>366987.56</v>
      </c>
      <c r="D19" s="27">
        <v>230020.7</v>
      </c>
      <c r="E19" s="28">
        <f t="shared" si="0"/>
        <v>597008.26</v>
      </c>
      <c r="F19" s="27">
        <v>673282.26</v>
      </c>
      <c r="G19" s="24">
        <v>0</v>
      </c>
      <c r="H19" s="24">
        <v>0</v>
      </c>
      <c r="I19" s="25">
        <f t="shared" si="1"/>
        <v>673282.26</v>
      </c>
      <c r="J19" s="27">
        <v>200247.55499999999</v>
      </c>
      <c r="K19" s="27">
        <v>1501</v>
      </c>
      <c r="L19" s="27">
        <v>68848.5</v>
      </c>
      <c r="M19" s="24">
        <v>0</v>
      </c>
      <c r="N19" s="27">
        <v>284045.83</v>
      </c>
      <c r="O19" s="27">
        <v>20430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6">
        <f t="shared" si="2"/>
        <v>1845363.405</v>
      </c>
    </row>
    <row r="20" spans="1:26" s="21" customFormat="1" ht="18.95" customHeight="1" x14ac:dyDescent="0.2">
      <c r="A20" s="29">
        <v>2001</v>
      </c>
      <c r="B20" s="17">
        <v>1</v>
      </c>
      <c r="C20" s="18">
        <v>300242.7816666665</v>
      </c>
      <c r="D20" s="18">
        <v>164547.3516666666</v>
      </c>
      <c r="E20" s="19">
        <f t="shared" si="0"/>
        <v>464790.13333333307</v>
      </c>
      <c r="F20" s="18">
        <v>569328.78702380962</v>
      </c>
      <c r="G20" s="18">
        <v>0</v>
      </c>
      <c r="H20" s="18">
        <v>0</v>
      </c>
      <c r="I20" s="19">
        <f t="shared" si="1"/>
        <v>569328.78702380962</v>
      </c>
      <c r="J20" s="18">
        <v>179405.99027777778</v>
      </c>
      <c r="K20" s="18">
        <v>1755.5833333333333</v>
      </c>
      <c r="L20" s="18">
        <v>69691.250833333324</v>
      </c>
      <c r="M20" s="18">
        <v>0</v>
      </c>
      <c r="N20" s="18">
        <v>399107.63301587204</v>
      </c>
      <c r="O20" s="18">
        <v>30002.214999999997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20">
        <f t="shared" si="2"/>
        <v>1714081.592817459</v>
      </c>
    </row>
    <row r="21" spans="1:26" s="21" customFormat="1" ht="18.95" customHeight="1" x14ac:dyDescent="0.2">
      <c r="A21" s="30">
        <v>2001</v>
      </c>
      <c r="B21" s="23">
        <v>2</v>
      </c>
      <c r="C21" s="24">
        <v>301483.40166666597</v>
      </c>
      <c r="D21" s="24">
        <v>174838.81166666659</v>
      </c>
      <c r="E21" s="25">
        <f t="shared" si="0"/>
        <v>476322.21333333256</v>
      </c>
      <c r="F21" s="24">
        <v>597749.8317857146</v>
      </c>
      <c r="G21" s="24">
        <v>0</v>
      </c>
      <c r="H21" s="24">
        <v>0</v>
      </c>
      <c r="I21" s="25">
        <f t="shared" si="1"/>
        <v>597749.8317857146</v>
      </c>
      <c r="J21" s="24">
        <v>167818.13789682541</v>
      </c>
      <c r="K21" s="24">
        <v>1510.5833333333333</v>
      </c>
      <c r="L21" s="24">
        <v>56326.420833333323</v>
      </c>
      <c r="M21" s="24">
        <v>0</v>
      </c>
      <c r="N21" s="24">
        <v>404897.0034920625</v>
      </c>
      <c r="O21" s="24">
        <v>34407.564999999995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6">
        <f t="shared" si="2"/>
        <v>1739031.7556746015</v>
      </c>
    </row>
    <row r="22" spans="1:26" s="21" customFormat="1" ht="18.95" customHeight="1" x14ac:dyDescent="0.2">
      <c r="A22" s="29">
        <v>2001</v>
      </c>
      <c r="B22" s="17">
        <v>3</v>
      </c>
      <c r="C22" s="18">
        <v>355572.83166666602</v>
      </c>
      <c r="D22" s="18">
        <v>201992.65166666661</v>
      </c>
      <c r="E22" s="19">
        <f t="shared" si="0"/>
        <v>557565.4833333327</v>
      </c>
      <c r="F22" s="18">
        <v>736085.97321428591</v>
      </c>
      <c r="G22" s="18">
        <v>0</v>
      </c>
      <c r="H22" s="18">
        <v>0</v>
      </c>
      <c r="I22" s="19">
        <f t="shared" si="1"/>
        <v>736085.97321428591</v>
      </c>
      <c r="J22" s="18">
        <v>186397.3259920635</v>
      </c>
      <c r="K22" s="18">
        <v>1602.5833333333333</v>
      </c>
      <c r="L22" s="18">
        <v>68208.990833333315</v>
      </c>
      <c r="M22" s="18">
        <v>0</v>
      </c>
      <c r="N22" s="18">
        <v>406269.27539682441</v>
      </c>
      <c r="O22" s="18">
        <v>32274.674999999996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20">
        <f t="shared" si="2"/>
        <v>1988404.3071031731</v>
      </c>
    </row>
    <row r="23" spans="1:26" s="21" customFormat="1" ht="18.95" customHeight="1" x14ac:dyDescent="0.2">
      <c r="A23" s="30">
        <v>2001</v>
      </c>
      <c r="B23" s="23">
        <v>4</v>
      </c>
      <c r="C23" s="24">
        <v>355826.76166666602</v>
      </c>
      <c r="D23" s="24">
        <v>198683.3916666666</v>
      </c>
      <c r="E23" s="25">
        <f t="shared" si="0"/>
        <v>554510.15333333262</v>
      </c>
      <c r="F23" s="24">
        <v>606257.65892857185</v>
      </c>
      <c r="G23" s="24">
        <v>0</v>
      </c>
      <c r="H23" s="24">
        <v>0</v>
      </c>
      <c r="I23" s="25">
        <f t="shared" si="1"/>
        <v>606257.65892857185</v>
      </c>
      <c r="J23" s="24">
        <v>175820.34503968255</v>
      </c>
      <c r="K23" s="24">
        <v>1355.5833333333333</v>
      </c>
      <c r="L23" s="24">
        <v>66697.900833333319</v>
      </c>
      <c r="M23" s="24">
        <v>0</v>
      </c>
      <c r="N23" s="24">
        <v>397689.21968253871</v>
      </c>
      <c r="O23" s="24">
        <v>26986.954999999994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6">
        <f t="shared" si="2"/>
        <v>1829317.8161507924</v>
      </c>
    </row>
    <row r="24" spans="1:26" s="21" customFormat="1" ht="18.95" customHeight="1" x14ac:dyDescent="0.2">
      <c r="A24" s="29">
        <v>2001</v>
      </c>
      <c r="B24" s="17">
        <v>5</v>
      </c>
      <c r="C24" s="18">
        <v>336040.04166666599</v>
      </c>
      <c r="D24" s="18">
        <v>182504.09166666662</v>
      </c>
      <c r="E24" s="19">
        <f t="shared" si="0"/>
        <v>518544.1333333326</v>
      </c>
      <c r="F24" s="18">
        <v>664082.65749999997</v>
      </c>
      <c r="G24" s="18">
        <v>0</v>
      </c>
      <c r="H24" s="18">
        <v>0</v>
      </c>
      <c r="I24" s="19">
        <f t="shared" si="1"/>
        <v>664082.65749999997</v>
      </c>
      <c r="J24" s="18">
        <v>178303.33075396824</v>
      </c>
      <c r="K24" s="18">
        <v>1273.5833333333333</v>
      </c>
      <c r="L24" s="18">
        <v>61641.630833333315</v>
      </c>
      <c r="M24" s="18">
        <v>0</v>
      </c>
      <c r="N24" s="18">
        <v>494837.72825396725</v>
      </c>
      <c r="O24" s="18">
        <v>29776.714999999997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20">
        <f t="shared" si="2"/>
        <v>1948459.7790079347</v>
      </c>
    </row>
    <row r="25" spans="1:26" s="21" customFormat="1" ht="18.95" customHeight="1" x14ac:dyDescent="0.2">
      <c r="A25" s="30">
        <v>2001</v>
      </c>
      <c r="B25" s="23">
        <v>6</v>
      </c>
      <c r="C25" s="24">
        <v>308804.70166666649</v>
      </c>
      <c r="D25" s="24">
        <v>201379.4816666666</v>
      </c>
      <c r="E25" s="25">
        <f t="shared" si="0"/>
        <v>510184.18333333312</v>
      </c>
      <c r="F25" s="24">
        <v>559333.03369047644</v>
      </c>
      <c r="G25" s="24">
        <v>0</v>
      </c>
      <c r="H25" s="24">
        <v>0</v>
      </c>
      <c r="I25" s="25">
        <f t="shared" si="1"/>
        <v>559333.03369047644</v>
      </c>
      <c r="J25" s="24">
        <v>177826.92837301586</v>
      </c>
      <c r="K25" s="24">
        <v>1171.5833333333333</v>
      </c>
      <c r="L25" s="24">
        <v>57796.090833333321</v>
      </c>
      <c r="M25" s="24">
        <v>0</v>
      </c>
      <c r="N25" s="24">
        <v>385382.01634920534</v>
      </c>
      <c r="O25" s="24">
        <v>26759.214999999997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6">
        <f t="shared" si="2"/>
        <v>1718453.0509126973</v>
      </c>
    </row>
    <row r="26" spans="1:26" s="21" customFormat="1" ht="18.95" customHeight="1" x14ac:dyDescent="0.2">
      <c r="A26" s="29">
        <v>2001</v>
      </c>
      <c r="B26" s="17">
        <v>7</v>
      </c>
      <c r="C26" s="18">
        <v>350501.97166666703</v>
      </c>
      <c r="D26" s="18">
        <v>214980.24166666661</v>
      </c>
      <c r="E26" s="19">
        <f t="shared" si="0"/>
        <v>565482.21333333361</v>
      </c>
      <c r="F26" s="18">
        <v>589452.73464285745</v>
      </c>
      <c r="G26" s="18">
        <v>0</v>
      </c>
      <c r="H26" s="18">
        <v>0</v>
      </c>
      <c r="I26" s="19">
        <f t="shared" si="1"/>
        <v>589452.73464285745</v>
      </c>
      <c r="J26" s="18">
        <v>191041.99027777778</v>
      </c>
      <c r="K26" s="18">
        <v>1637.5833333333333</v>
      </c>
      <c r="L26" s="18">
        <v>67033.450833333321</v>
      </c>
      <c r="M26" s="18">
        <v>0</v>
      </c>
      <c r="N26" s="18">
        <v>482085.37396825303</v>
      </c>
      <c r="O26" s="18">
        <v>24312.284999999993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20">
        <f t="shared" si="2"/>
        <v>1921045.6313888885</v>
      </c>
    </row>
    <row r="27" spans="1:26" s="21" customFormat="1" ht="18.95" customHeight="1" x14ac:dyDescent="0.2">
      <c r="A27" s="30">
        <v>2001</v>
      </c>
      <c r="B27" s="23">
        <v>8</v>
      </c>
      <c r="C27" s="24">
        <v>348414.6516666665</v>
      </c>
      <c r="D27" s="24">
        <v>204646.77166666699</v>
      </c>
      <c r="E27" s="25">
        <f t="shared" si="0"/>
        <v>553061.42333333346</v>
      </c>
      <c r="F27" s="24">
        <v>568546.37464285735</v>
      </c>
      <c r="G27" s="24">
        <v>0</v>
      </c>
      <c r="H27" s="24">
        <v>0</v>
      </c>
      <c r="I27" s="25">
        <f t="shared" si="1"/>
        <v>568546.37464285735</v>
      </c>
      <c r="J27" s="24">
        <v>190295.99027777778</v>
      </c>
      <c r="K27" s="24">
        <v>1412.5833333333333</v>
      </c>
      <c r="L27" s="24">
        <v>64093.290833333318</v>
      </c>
      <c r="M27" s="24">
        <v>0</v>
      </c>
      <c r="N27" s="24">
        <v>470955.27396825294</v>
      </c>
      <c r="O27" s="24">
        <v>25225.994999999995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6">
        <f t="shared" si="2"/>
        <v>1873590.931388888</v>
      </c>
    </row>
    <row r="28" spans="1:26" s="21" customFormat="1" ht="18.95" customHeight="1" x14ac:dyDescent="0.2">
      <c r="A28" s="29">
        <v>2001</v>
      </c>
      <c r="B28" s="17">
        <v>9</v>
      </c>
      <c r="C28" s="18">
        <v>324393.9616666665</v>
      </c>
      <c r="D28" s="18">
        <v>188292.3516666666</v>
      </c>
      <c r="E28" s="19">
        <f t="shared" si="0"/>
        <v>512686.31333333312</v>
      </c>
      <c r="F28" s="18">
        <v>533108.39464285737</v>
      </c>
      <c r="G28" s="18">
        <v>0</v>
      </c>
      <c r="H28" s="18">
        <v>0</v>
      </c>
      <c r="I28" s="19">
        <f t="shared" si="1"/>
        <v>533108.39464285737</v>
      </c>
      <c r="J28" s="18">
        <v>184039.99027777778</v>
      </c>
      <c r="K28" s="18">
        <v>1710.5833333333333</v>
      </c>
      <c r="L28" s="18">
        <v>51773.040833333318</v>
      </c>
      <c r="M28" s="18">
        <v>0</v>
      </c>
      <c r="N28" s="18">
        <v>387235.78396825294</v>
      </c>
      <c r="O28" s="18">
        <v>20603.094999999994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20">
        <f t="shared" si="2"/>
        <v>1691157.2013888876</v>
      </c>
    </row>
    <row r="29" spans="1:26" s="21" customFormat="1" ht="18.95" customHeight="1" x14ac:dyDescent="0.2">
      <c r="A29" s="30">
        <v>2001</v>
      </c>
      <c r="B29" s="23">
        <v>10</v>
      </c>
      <c r="C29" s="24">
        <v>366261.63166666601</v>
      </c>
      <c r="D29" s="24">
        <v>225240.9516666666</v>
      </c>
      <c r="E29" s="25">
        <f t="shared" si="0"/>
        <v>591502.58333333256</v>
      </c>
      <c r="F29" s="24">
        <v>603371.18464285741</v>
      </c>
      <c r="G29" s="24">
        <v>0</v>
      </c>
      <c r="H29" s="24">
        <v>0</v>
      </c>
      <c r="I29" s="25">
        <f t="shared" si="1"/>
        <v>603371.18464285741</v>
      </c>
      <c r="J29" s="24">
        <v>206176.99027777778</v>
      </c>
      <c r="K29" s="24">
        <v>1102.5833333333333</v>
      </c>
      <c r="L29" s="24">
        <v>56193.310833333322</v>
      </c>
      <c r="M29" s="24">
        <v>0</v>
      </c>
      <c r="N29" s="24">
        <v>412617.56396825297</v>
      </c>
      <c r="O29" s="24">
        <v>29817.094999999994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6">
        <f t="shared" si="2"/>
        <v>1900781.3113888875</v>
      </c>
    </row>
    <row r="30" spans="1:26" s="21" customFormat="1" ht="18.95" customHeight="1" x14ac:dyDescent="0.2">
      <c r="A30" s="29">
        <v>2001</v>
      </c>
      <c r="B30" s="17">
        <v>11</v>
      </c>
      <c r="C30" s="18">
        <v>351890.63166666601</v>
      </c>
      <c r="D30" s="18">
        <v>210324.9516666666</v>
      </c>
      <c r="E30" s="19">
        <f t="shared" si="0"/>
        <v>562215.58333333256</v>
      </c>
      <c r="F30" s="18">
        <v>626156.18464285741</v>
      </c>
      <c r="G30" s="18">
        <v>0</v>
      </c>
      <c r="H30" s="18">
        <v>0</v>
      </c>
      <c r="I30" s="19">
        <f t="shared" si="1"/>
        <v>626156.18464285741</v>
      </c>
      <c r="J30" s="18">
        <v>201335.99027777778</v>
      </c>
      <c r="K30" s="18">
        <v>1791.5833333333333</v>
      </c>
      <c r="L30" s="18">
        <v>53500.310833333322</v>
      </c>
      <c r="M30" s="18">
        <v>0</v>
      </c>
      <c r="N30" s="18">
        <v>606966.56396825297</v>
      </c>
      <c r="O30" s="18">
        <v>22299.094999999994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20">
        <f t="shared" si="2"/>
        <v>2074265.3113888875</v>
      </c>
    </row>
    <row r="31" spans="1:26" s="21" customFormat="1" ht="18.95" customHeight="1" x14ac:dyDescent="0.2">
      <c r="A31" s="30">
        <v>2001</v>
      </c>
      <c r="B31" s="23">
        <v>12</v>
      </c>
      <c r="C31" s="27">
        <v>403561.63166666601</v>
      </c>
      <c r="D31" s="27">
        <v>223209.9516666666</v>
      </c>
      <c r="E31" s="28">
        <f t="shared" si="0"/>
        <v>626771.58333333256</v>
      </c>
      <c r="F31" s="27">
        <v>664190.18464285741</v>
      </c>
      <c r="G31" s="24">
        <v>0</v>
      </c>
      <c r="H31" s="24">
        <v>0</v>
      </c>
      <c r="I31" s="25">
        <f t="shared" si="1"/>
        <v>664190.18464285741</v>
      </c>
      <c r="J31" s="27">
        <v>209792.99027777778</v>
      </c>
      <c r="K31" s="27">
        <v>979.58333333333326</v>
      </c>
      <c r="L31" s="27">
        <v>60508.310833333322</v>
      </c>
      <c r="M31" s="24">
        <v>0</v>
      </c>
      <c r="N31" s="27">
        <v>402835.56396825297</v>
      </c>
      <c r="O31" s="27">
        <v>19283.094999999994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6">
        <f t="shared" si="2"/>
        <v>1984361.3113888875</v>
      </c>
    </row>
    <row r="32" spans="1:26" s="21" customFormat="1" ht="18.95" customHeight="1" x14ac:dyDescent="0.2">
      <c r="A32" s="16">
        <v>2002</v>
      </c>
      <c r="B32" s="17">
        <v>1</v>
      </c>
      <c r="C32" s="18">
        <v>368935.52583333326</v>
      </c>
      <c r="D32" s="18">
        <v>200309.85166666665</v>
      </c>
      <c r="E32" s="19">
        <f t="shared" si="0"/>
        <v>569245.37749999994</v>
      </c>
      <c r="F32" s="18">
        <v>726672.59916666627</v>
      </c>
      <c r="G32" s="18">
        <v>0</v>
      </c>
      <c r="H32" s="18">
        <v>0</v>
      </c>
      <c r="I32" s="19">
        <f t="shared" si="1"/>
        <v>726672.59916666627</v>
      </c>
      <c r="J32" s="18">
        <v>196068.60873015874</v>
      </c>
      <c r="K32" s="18">
        <v>1722.916666666667</v>
      </c>
      <c r="L32" s="18">
        <v>51969.76749999998</v>
      </c>
      <c r="M32" s="18">
        <v>0</v>
      </c>
      <c r="N32" s="18">
        <v>512580.54666666675</v>
      </c>
      <c r="O32" s="18">
        <v>16971.656666666662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37593.978333333376</v>
      </c>
      <c r="W32" s="18">
        <v>0</v>
      </c>
      <c r="X32" s="18">
        <v>0</v>
      </c>
      <c r="Y32" s="18">
        <v>0</v>
      </c>
      <c r="Z32" s="20">
        <f t="shared" si="2"/>
        <v>2112825.4512301581</v>
      </c>
    </row>
    <row r="33" spans="1:26" s="21" customFormat="1" ht="18.95" customHeight="1" x14ac:dyDescent="0.2">
      <c r="A33" s="22">
        <v>2002</v>
      </c>
      <c r="B33" s="23">
        <v>2</v>
      </c>
      <c r="C33" s="24">
        <v>348917.78583333327</v>
      </c>
      <c r="D33" s="24">
        <v>183119.34166666665</v>
      </c>
      <c r="E33" s="25">
        <f t="shared" si="0"/>
        <v>532037.12749999994</v>
      </c>
      <c r="F33" s="24">
        <v>694344.77916666621</v>
      </c>
      <c r="G33" s="24">
        <v>0</v>
      </c>
      <c r="H33" s="24">
        <v>0</v>
      </c>
      <c r="I33" s="25">
        <f t="shared" si="1"/>
        <v>694344.77916666621</v>
      </c>
      <c r="J33" s="24">
        <v>180209.8015873016</v>
      </c>
      <c r="K33" s="24">
        <v>923.91666666666697</v>
      </c>
      <c r="L33" s="24">
        <v>42796.917499999981</v>
      </c>
      <c r="M33" s="24">
        <v>0</v>
      </c>
      <c r="N33" s="24">
        <v>506069.62666666671</v>
      </c>
      <c r="O33" s="24">
        <v>22834.536666666663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85710.74833333338</v>
      </c>
      <c r="W33" s="24">
        <v>0</v>
      </c>
      <c r="X33" s="24">
        <v>0</v>
      </c>
      <c r="Y33" s="24">
        <v>0</v>
      </c>
      <c r="Z33" s="26">
        <f t="shared" si="2"/>
        <v>2064927.4540873012</v>
      </c>
    </row>
    <row r="34" spans="1:26" s="21" customFormat="1" ht="18.95" customHeight="1" x14ac:dyDescent="0.2">
      <c r="A34" s="16">
        <v>2002</v>
      </c>
      <c r="B34" s="17">
        <v>3</v>
      </c>
      <c r="C34" s="18">
        <v>385044.96583333326</v>
      </c>
      <c r="D34" s="18">
        <v>212711.71166666664</v>
      </c>
      <c r="E34" s="19">
        <f t="shared" si="0"/>
        <v>597756.67749999987</v>
      </c>
      <c r="F34" s="18">
        <v>656379.28916666622</v>
      </c>
      <c r="G34" s="18">
        <v>0</v>
      </c>
      <c r="H34" s="18">
        <v>0</v>
      </c>
      <c r="I34" s="19">
        <f t="shared" si="1"/>
        <v>656379.28916666622</v>
      </c>
      <c r="J34" s="18">
        <v>186680.96587301587</v>
      </c>
      <c r="K34" s="18">
        <v>1082.916666666667</v>
      </c>
      <c r="L34" s="18">
        <v>53352.857499999976</v>
      </c>
      <c r="M34" s="18">
        <v>0</v>
      </c>
      <c r="N34" s="18">
        <v>446878.06666666671</v>
      </c>
      <c r="O34" s="18">
        <v>22891.186666666665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64873.728333333376</v>
      </c>
      <c r="W34" s="18">
        <v>0</v>
      </c>
      <c r="X34" s="18">
        <v>0</v>
      </c>
      <c r="Y34" s="18">
        <v>0</v>
      </c>
      <c r="Z34" s="20">
        <f t="shared" si="2"/>
        <v>2029895.6883730153</v>
      </c>
    </row>
    <row r="35" spans="1:26" s="21" customFormat="1" ht="18.95" customHeight="1" x14ac:dyDescent="0.2">
      <c r="A35" s="22">
        <v>2002</v>
      </c>
      <c r="B35" s="23">
        <v>4</v>
      </c>
      <c r="C35" s="24">
        <v>379741.97583333327</v>
      </c>
      <c r="D35" s="24">
        <v>204765.62166666664</v>
      </c>
      <c r="E35" s="25">
        <f t="shared" si="0"/>
        <v>584507.59749999992</v>
      </c>
      <c r="F35" s="24">
        <v>683646.16916666622</v>
      </c>
      <c r="G35" s="24">
        <v>0</v>
      </c>
      <c r="H35" s="24">
        <v>0</v>
      </c>
      <c r="I35" s="25">
        <f t="shared" si="1"/>
        <v>683646.16916666622</v>
      </c>
      <c r="J35" s="24">
        <v>196167.16111111111</v>
      </c>
      <c r="K35" s="24">
        <v>1295.916666666667</v>
      </c>
      <c r="L35" s="24">
        <v>51056.137499999975</v>
      </c>
      <c r="M35" s="24">
        <v>0</v>
      </c>
      <c r="N35" s="24">
        <v>450736.25666666671</v>
      </c>
      <c r="O35" s="24">
        <v>35584.536666666667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40923.468333333374</v>
      </c>
      <c r="W35" s="24">
        <v>0</v>
      </c>
      <c r="X35" s="24">
        <v>0</v>
      </c>
      <c r="Y35" s="24">
        <v>0</v>
      </c>
      <c r="Z35" s="26">
        <f t="shared" si="2"/>
        <v>2043917.2436111106</v>
      </c>
    </row>
    <row r="36" spans="1:26" s="21" customFormat="1" ht="18.95" customHeight="1" x14ac:dyDescent="0.2">
      <c r="A36" s="16">
        <v>2002</v>
      </c>
      <c r="B36" s="17">
        <v>5</v>
      </c>
      <c r="C36" s="18">
        <v>375054.63583333325</v>
      </c>
      <c r="D36" s="18">
        <v>201083.51166666663</v>
      </c>
      <c r="E36" s="19">
        <f t="shared" si="0"/>
        <v>576138.14749999985</v>
      </c>
      <c r="F36" s="18">
        <v>707165.46916666627</v>
      </c>
      <c r="G36" s="18">
        <v>0</v>
      </c>
      <c r="H36" s="18">
        <v>0</v>
      </c>
      <c r="I36" s="19">
        <f t="shared" si="1"/>
        <v>707165.46916666627</v>
      </c>
      <c r="J36" s="18">
        <v>201612.35634920635</v>
      </c>
      <c r="K36" s="18">
        <v>1671.916666666667</v>
      </c>
      <c r="L36" s="18">
        <v>52716.547499999979</v>
      </c>
      <c r="M36" s="18">
        <v>0</v>
      </c>
      <c r="N36" s="18">
        <v>539547.90666666673</v>
      </c>
      <c r="O36" s="18">
        <v>27945.586666666662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62407.668333333371</v>
      </c>
      <c r="W36" s="18">
        <v>0</v>
      </c>
      <c r="X36" s="18">
        <v>0</v>
      </c>
      <c r="Y36" s="18">
        <v>0</v>
      </c>
      <c r="Z36" s="20">
        <f t="shared" si="2"/>
        <v>2169205.5988492058</v>
      </c>
    </row>
    <row r="37" spans="1:26" s="21" customFormat="1" ht="18.95" customHeight="1" x14ac:dyDescent="0.2">
      <c r="A37" s="22">
        <v>2002</v>
      </c>
      <c r="B37" s="23">
        <v>6</v>
      </c>
      <c r="C37" s="24">
        <v>371138.58583333326</v>
      </c>
      <c r="D37" s="24">
        <v>187629.42166666663</v>
      </c>
      <c r="E37" s="25">
        <f t="shared" si="0"/>
        <v>558768.00749999983</v>
      </c>
      <c r="F37" s="24">
        <v>667820.70916666626</v>
      </c>
      <c r="G37" s="24">
        <v>0</v>
      </c>
      <c r="H37" s="24">
        <v>0</v>
      </c>
      <c r="I37" s="25">
        <f t="shared" si="1"/>
        <v>667820.70916666626</v>
      </c>
      <c r="J37" s="24">
        <v>193024.39920634922</v>
      </c>
      <c r="K37" s="24">
        <v>638.91666666666697</v>
      </c>
      <c r="L37" s="24">
        <v>50501.347499999974</v>
      </c>
      <c r="M37" s="24">
        <v>0</v>
      </c>
      <c r="N37" s="24">
        <v>456986.26666666672</v>
      </c>
      <c r="O37" s="24">
        <v>20228.036666666663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22963.618333333376</v>
      </c>
      <c r="W37" s="24">
        <v>0</v>
      </c>
      <c r="X37" s="24">
        <v>0</v>
      </c>
      <c r="Y37" s="24">
        <v>0</v>
      </c>
      <c r="Z37" s="26">
        <f t="shared" si="2"/>
        <v>1970931.3017063485</v>
      </c>
    </row>
    <row r="38" spans="1:26" s="21" customFormat="1" ht="18.95" customHeight="1" x14ac:dyDescent="0.2">
      <c r="A38" s="16">
        <v>2002</v>
      </c>
      <c r="B38" s="17">
        <v>7</v>
      </c>
      <c r="C38" s="18">
        <v>399944.64583333326</v>
      </c>
      <c r="D38" s="18">
        <v>201692.64166666663</v>
      </c>
      <c r="E38" s="19">
        <f t="shared" si="0"/>
        <v>601637.28749999986</v>
      </c>
      <c r="F38" s="18">
        <v>656761.59916666627</v>
      </c>
      <c r="G38" s="18">
        <v>0</v>
      </c>
      <c r="H38" s="18">
        <v>0</v>
      </c>
      <c r="I38" s="19">
        <f t="shared" si="1"/>
        <v>656761.59916666627</v>
      </c>
      <c r="J38" s="18">
        <v>204196.24444444446</v>
      </c>
      <c r="K38" s="18">
        <v>2062.916666666667</v>
      </c>
      <c r="L38" s="18">
        <v>55179.817499999976</v>
      </c>
      <c r="M38" s="18">
        <v>0</v>
      </c>
      <c r="N38" s="18">
        <v>492323.43666666665</v>
      </c>
      <c r="O38" s="18">
        <v>14042.266666666663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48749.898333333374</v>
      </c>
      <c r="W38" s="18">
        <v>0</v>
      </c>
      <c r="X38" s="18">
        <v>0</v>
      </c>
      <c r="Y38" s="18">
        <v>0</v>
      </c>
      <c r="Z38" s="20">
        <f t="shared" si="2"/>
        <v>2074953.4669444438</v>
      </c>
    </row>
    <row r="39" spans="1:26" s="21" customFormat="1" ht="18.95" customHeight="1" x14ac:dyDescent="0.2">
      <c r="A39" s="22">
        <v>2002</v>
      </c>
      <c r="B39" s="23">
        <v>8</v>
      </c>
      <c r="C39" s="24">
        <v>392355.61583333329</v>
      </c>
      <c r="D39" s="24">
        <v>205240.77166666664</v>
      </c>
      <c r="E39" s="25">
        <f t="shared" si="0"/>
        <v>597596.38749999995</v>
      </c>
      <c r="F39" s="24">
        <v>657099.73916666617</v>
      </c>
      <c r="G39" s="24">
        <v>0</v>
      </c>
      <c r="H39" s="24">
        <v>0</v>
      </c>
      <c r="I39" s="25">
        <f t="shared" si="1"/>
        <v>657099.73916666617</v>
      </c>
      <c r="J39" s="24">
        <v>213625.43253968254</v>
      </c>
      <c r="K39" s="24">
        <v>1825.916666666667</v>
      </c>
      <c r="L39" s="24">
        <v>51119.787499999977</v>
      </c>
      <c r="M39" s="24">
        <v>0</v>
      </c>
      <c r="N39" s="24">
        <v>429935.50666666671</v>
      </c>
      <c r="O39" s="24">
        <v>13715.916666666662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13351.578333333375</v>
      </c>
      <c r="W39" s="24">
        <v>0</v>
      </c>
      <c r="X39" s="24">
        <v>0</v>
      </c>
      <c r="Y39" s="24">
        <v>0</v>
      </c>
      <c r="Z39" s="26">
        <f t="shared" si="2"/>
        <v>1978270.2650396822</v>
      </c>
    </row>
    <row r="40" spans="1:26" s="21" customFormat="1" ht="18.95" customHeight="1" x14ac:dyDescent="0.2">
      <c r="A40" s="16">
        <v>2002</v>
      </c>
      <c r="B40" s="17">
        <v>9</v>
      </c>
      <c r="C40" s="18">
        <v>347191.43583333323</v>
      </c>
      <c r="D40" s="18">
        <v>177614.80166666664</v>
      </c>
      <c r="E40" s="19">
        <f t="shared" si="0"/>
        <v>524806.23749999981</v>
      </c>
      <c r="F40" s="18">
        <v>653664.59916666627</v>
      </c>
      <c r="G40" s="18">
        <v>0</v>
      </c>
      <c r="H40" s="18">
        <v>0</v>
      </c>
      <c r="I40" s="19">
        <f t="shared" si="1"/>
        <v>653664.59916666627</v>
      </c>
      <c r="J40" s="18">
        <v>209849.75873015879</v>
      </c>
      <c r="K40" s="18">
        <v>1416.916666666667</v>
      </c>
      <c r="L40" s="18">
        <v>46923.967499999977</v>
      </c>
      <c r="M40" s="18">
        <v>0</v>
      </c>
      <c r="N40" s="18">
        <v>381600.33666666673</v>
      </c>
      <c r="O40" s="18">
        <v>13512.866666666663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49713.578333333375</v>
      </c>
      <c r="W40" s="18">
        <v>0</v>
      </c>
      <c r="X40" s="18">
        <v>0</v>
      </c>
      <c r="Y40" s="18">
        <v>0</v>
      </c>
      <c r="Z40" s="20">
        <f t="shared" si="2"/>
        <v>1881488.2612301582</v>
      </c>
    </row>
    <row r="41" spans="1:26" s="21" customFormat="1" ht="18.95" customHeight="1" x14ac:dyDescent="0.2">
      <c r="A41" s="22">
        <v>2002</v>
      </c>
      <c r="B41" s="23">
        <v>10</v>
      </c>
      <c r="C41" s="24">
        <v>381595.19583333324</v>
      </c>
      <c r="D41" s="24">
        <v>203097.24166666664</v>
      </c>
      <c r="E41" s="25">
        <f t="shared" si="0"/>
        <v>584692.43749999988</v>
      </c>
      <c r="F41" s="24">
        <v>653053.2691666662</v>
      </c>
      <c r="G41" s="24">
        <v>0</v>
      </c>
      <c r="H41" s="24">
        <v>0</v>
      </c>
      <c r="I41" s="25">
        <f t="shared" si="1"/>
        <v>653053.2691666662</v>
      </c>
      <c r="J41" s="24">
        <v>212932.32777777783</v>
      </c>
      <c r="K41" s="24">
        <v>1834.916666666667</v>
      </c>
      <c r="L41" s="24">
        <v>61834.377499999981</v>
      </c>
      <c r="M41" s="24">
        <v>0</v>
      </c>
      <c r="N41" s="24">
        <v>320349.20666666672</v>
      </c>
      <c r="O41" s="24">
        <v>10066.266666666663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40876.578333333375</v>
      </c>
      <c r="W41" s="24">
        <v>0</v>
      </c>
      <c r="X41" s="24">
        <v>0</v>
      </c>
      <c r="Y41" s="24">
        <v>0</v>
      </c>
      <c r="Z41" s="26">
        <f t="shared" si="2"/>
        <v>1885639.3802777776</v>
      </c>
    </row>
    <row r="42" spans="1:26" s="21" customFormat="1" ht="18.95" customHeight="1" x14ac:dyDescent="0.2">
      <c r="A42" s="16">
        <v>2002</v>
      </c>
      <c r="B42" s="17">
        <v>11</v>
      </c>
      <c r="C42" s="18">
        <v>384334.21583333326</v>
      </c>
      <c r="D42" s="18">
        <v>207629.81166666665</v>
      </c>
      <c r="E42" s="19">
        <f t="shared" si="0"/>
        <v>591964.02749999985</v>
      </c>
      <c r="F42" s="18">
        <v>671401.32916666626</v>
      </c>
      <c r="G42" s="18">
        <v>0</v>
      </c>
      <c r="H42" s="18">
        <v>0</v>
      </c>
      <c r="I42" s="19">
        <f t="shared" si="1"/>
        <v>671401.32916666626</v>
      </c>
      <c r="J42" s="18">
        <v>210000.54682539683</v>
      </c>
      <c r="K42" s="18">
        <v>1552.916666666667</v>
      </c>
      <c r="L42" s="18">
        <v>50783.19749999998</v>
      </c>
      <c r="M42" s="18">
        <v>0</v>
      </c>
      <c r="N42" s="18">
        <v>438764.89666666673</v>
      </c>
      <c r="O42" s="18">
        <v>16772.076666666664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43455.578333333375</v>
      </c>
      <c r="W42" s="18">
        <v>0</v>
      </c>
      <c r="X42" s="18">
        <v>0</v>
      </c>
      <c r="Y42" s="18">
        <v>0</v>
      </c>
      <c r="Z42" s="20">
        <f t="shared" si="2"/>
        <v>2024694.5693253963</v>
      </c>
    </row>
    <row r="43" spans="1:26" s="21" customFormat="1" ht="18.95" customHeight="1" x14ac:dyDescent="0.2">
      <c r="A43" s="22">
        <v>2002</v>
      </c>
      <c r="B43" s="23">
        <v>12</v>
      </c>
      <c r="C43" s="27">
        <v>400645.41583333327</v>
      </c>
      <c r="D43" s="27">
        <v>199619.27166666664</v>
      </c>
      <c r="E43" s="28">
        <f t="shared" si="0"/>
        <v>600264.68749999988</v>
      </c>
      <c r="F43" s="27">
        <v>676192.44916666625</v>
      </c>
      <c r="G43" s="24">
        <v>0</v>
      </c>
      <c r="H43" s="24">
        <v>0</v>
      </c>
      <c r="I43" s="25">
        <f t="shared" si="1"/>
        <v>676192.44916666625</v>
      </c>
      <c r="J43" s="27">
        <v>223830.39682539683</v>
      </c>
      <c r="K43" s="27">
        <v>1397.916666666667</v>
      </c>
      <c r="L43" s="27">
        <v>55123.277499999975</v>
      </c>
      <c r="M43" s="24">
        <v>0</v>
      </c>
      <c r="N43" s="27">
        <v>490960.94666666666</v>
      </c>
      <c r="O43" s="27">
        <v>13946.066666666664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52341.578333333375</v>
      </c>
      <c r="W43" s="24">
        <v>0</v>
      </c>
      <c r="X43" s="24">
        <v>0</v>
      </c>
      <c r="Y43" s="24">
        <v>0</v>
      </c>
      <c r="Z43" s="26">
        <f t="shared" si="2"/>
        <v>2114057.3193253963</v>
      </c>
    </row>
    <row r="44" spans="1:26" s="21" customFormat="1" ht="18.95" customHeight="1" x14ac:dyDescent="0.2">
      <c r="A44" s="29">
        <v>2003</v>
      </c>
      <c r="B44" s="17">
        <v>1</v>
      </c>
      <c r="C44" s="18">
        <v>376516.58</v>
      </c>
      <c r="D44" s="18">
        <v>193713.62</v>
      </c>
      <c r="E44" s="19">
        <f t="shared" si="0"/>
        <v>570230.19999999995</v>
      </c>
      <c r="F44" s="18">
        <v>769843.3</v>
      </c>
      <c r="G44" s="18">
        <v>0</v>
      </c>
      <c r="H44" s="18">
        <v>0</v>
      </c>
      <c r="I44" s="19">
        <f t="shared" si="1"/>
        <v>769843.3</v>
      </c>
      <c r="J44" s="18">
        <v>213268.97857142857</v>
      </c>
      <c r="K44" s="18">
        <v>2009</v>
      </c>
      <c r="L44" s="18">
        <v>55260.55</v>
      </c>
      <c r="M44" s="18">
        <v>0</v>
      </c>
      <c r="N44" s="18">
        <v>459765.4</v>
      </c>
      <c r="O44" s="18">
        <v>19127.77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23392</v>
      </c>
      <c r="W44" s="18">
        <v>0</v>
      </c>
      <c r="X44" s="18">
        <v>0</v>
      </c>
      <c r="Y44" s="18">
        <v>0</v>
      </c>
      <c r="Z44" s="20">
        <f t="shared" si="2"/>
        <v>2112897.1985714287</v>
      </c>
    </row>
    <row r="45" spans="1:26" s="21" customFormat="1" ht="18.95" customHeight="1" x14ac:dyDescent="0.2">
      <c r="A45" s="30">
        <v>2003</v>
      </c>
      <c r="B45" s="23">
        <v>2</v>
      </c>
      <c r="C45" s="24">
        <v>355760.81</v>
      </c>
      <c r="D45" s="24">
        <v>184354.61</v>
      </c>
      <c r="E45" s="25">
        <f t="shared" si="0"/>
        <v>540115.41999999993</v>
      </c>
      <c r="F45" s="24">
        <v>709783.58</v>
      </c>
      <c r="G45" s="24">
        <v>0</v>
      </c>
      <c r="H45" s="24">
        <v>0</v>
      </c>
      <c r="I45" s="25">
        <f t="shared" si="1"/>
        <v>709783.58</v>
      </c>
      <c r="J45" s="24">
        <v>206815.01190476189</v>
      </c>
      <c r="K45" s="24">
        <v>1166</v>
      </c>
      <c r="L45" s="24">
        <v>45243.65</v>
      </c>
      <c r="M45" s="24">
        <v>0</v>
      </c>
      <c r="N45" s="24">
        <v>377181.42</v>
      </c>
      <c r="O45" s="24">
        <v>34700.379999999997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61772</v>
      </c>
      <c r="W45" s="24">
        <v>0</v>
      </c>
      <c r="X45" s="24">
        <v>0</v>
      </c>
      <c r="Y45" s="24">
        <v>0</v>
      </c>
      <c r="Z45" s="26">
        <f t="shared" si="2"/>
        <v>1976777.4619047618</v>
      </c>
    </row>
    <row r="46" spans="1:26" s="21" customFormat="1" ht="18.95" customHeight="1" x14ac:dyDescent="0.2">
      <c r="A46" s="29">
        <v>2003</v>
      </c>
      <c r="B46" s="17">
        <v>3</v>
      </c>
      <c r="C46" s="18">
        <v>361880.87</v>
      </c>
      <c r="D46" s="18">
        <v>201443.37</v>
      </c>
      <c r="E46" s="19">
        <f t="shared" si="0"/>
        <v>563324.24</v>
      </c>
      <c r="F46" s="18">
        <v>786484.49</v>
      </c>
      <c r="G46" s="18">
        <v>0</v>
      </c>
      <c r="H46" s="18">
        <v>0</v>
      </c>
      <c r="I46" s="19">
        <f t="shared" si="1"/>
        <v>786484.49</v>
      </c>
      <c r="J46" s="18">
        <v>216427.95</v>
      </c>
      <c r="K46" s="18">
        <v>2039</v>
      </c>
      <c r="L46" s="18">
        <v>51161.05</v>
      </c>
      <c r="M46" s="18">
        <v>0</v>
      </c>
      <c r="N46" s="18">
        <v>516535.35</v>
      </c>
      <c r="O46" s="18">
        <v>56138.58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94892</v>
      </c>
      <c r="W46" s="18">
        <v>0</v>
      </c>
      <c r="X46" s="18">
        <v>0</v>
      </c>
      <c r="Y46" s="18">
        <v>0</v>
      </c>
      <c r="Z46" s="20">
        <f t="shared" si="2"/>
        <v>2287002.66</v>
      </c>
    </row>
    <row r="47" spans="1:26" s="21" customFormat="1" ht="18.95" customHeight="1" x14ac:dyDescent="0.2">
      <c r="A47" s="30">
        <v>2003</v>
      </c>
      <c r="B47" s="23">
        <v>4</v>
      </c>
      <c r="C47" s="24">
        <v>377395.17</v>
      </c>
      <c r="D47" s="24">
        <v>219004.31249999997</v>
      </c>
      <c r="E47" s="25">
        <f t="shared" si="0"/>
        <v>596399.48249999993</v>
      </c>
      <c r="F47" s="24">
        <v>709626.38749999995</v>
      </c>
      <c r="G47" s="24">
        <v>0</v>
      </c>
      <c r="H47" s="24">
        <v>0</v>
      </c>
      <c r="I47" s="25">
        <f t="shared" si="1"/>
        <v>709626.38749999995</v>
      </c>
      <c r="J47" s="24">
        <v>204403.51190476189</v>
      </c>
      <c r="K47" s="24">
        <v>1469</v>
      </c>
      <c r="L47" s="24">
        <v>50488.24</v>
      </c>
      <c r="M47" s="24">
        <v>0</v>
      </c>
      <c r="N47" s="24">
        <v>502634.98</v>
      </c>
      <c r="O47" s="24">
        <v>47408.44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36935</v>
      </c>
      <c r="W47" s="24">
        <v>0</v>
      </c>
      <c r="X47" s="24">
        <v>0</v>
      </c>
      <c r="Y47" s="24">
        <v>0</v>
      </c>
      <c r="Z47" s="26">
        <f t="shared" si="2"/>
        <v>2149365.0419047615</v>
      </c>
    </row>
    <row r="48" spans="1:26" s="21" customFormat="1" ht="18.95" customHeight="1" x14ac:dyDescent="0.2">
      <c r="A48" s="29">
        <v>2003</v>
      </c>
      <c r="B48" s="17">
        <v>5</v>
      </c>
      <c r="C48" s="18">
        <v>390624.27</v>
      </c>
      <c r="D48" s="18">
        <v>200407.18</v>
      </c>
      <c r="E48" s="19">
        <f t="shared" si="0"/>
        <v>591031.44999999995</v>
      </c>
      <c r="F48" s="18">
        <v>755982.05</v>
      </c>
      <c r="G48" s="18">
        <v>0</v>
      </c>
      <c r="H48" s="18">
        <v>0</v>
      </c>
      <c r="I48" s="19">
        <f t="shared" si="1"/>
        <v>755982.05</v>
      </c>
      <c r="J48" s="18">
        <v>216452.75214285718</v>
      </c>
      <c r="K48" s="18">
        <v>1387</v>
      </c>
      <c r="L48" s="18">
        <v>50951.19</v>
      </c>
      <c r="M48" s="18">
        <v>0</v>
      </c>
      <c r="N48" s="18">
        <v>565746.99</v>
      </c>
      <c r="O48" s="18">
        <v>49995.62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106406</v>
      </c>
      <c r="W48" s="18">
        <v>0</v>
      </c>
      <c r="X48" s="18">
        <v>0</v>
      </c>
      <c r="Y48" s="18">
        <v>0</v>
      </c>
      <c r="Z48" s="20">
        <f t="shared" si="2"/>
        <v>2337953.0521428576</v>
      </c>
    </row>
    <row r="49" spans="1:26" s="21" customFormat="1" ht="18.95" customHeight="1" x14ac:dyDescent="0.2">
      <c r="A49" s="30">
        <v>2003</v>
      </c>
      <c r="B49" s="23">
        <v>6</v>
      </c>
      <c r="C49" s="24">
        <v>346941.84</v>
      </c>
      <c r="D49" s="24">
        <v>168327.72</v>
      </c>
      <c r="E49" s="25">
        <f t="shared" si="0"/>
        <v>515269.56000000006</v>
      </c>
      <c r="F49" s="24">
        <v>641540.07999999996</v>
      </c>
      <c r="G49" s="24">
        <v>0</v>
      </c>
      <c r="H49" s="24">
        <v>0</v>
      </c>
      <c r="I49" s="25">
        <f t="shared" si="1"/>
        <v>641540.07999999996</v>
      </c>
      <c r="J49" s="24">
        <v>212069.04047619048</v>
      </c>
      <c r="K49" s="24">
        <v>1309</v>
      </c>
      <c r="L49" s="24">
        <v>50662.66</v>
      </c>
      <c r="M49" s="24">
        <v>0</v>
      </c>
      <c r="N49" s="24">
        <v>410520.4</v>
      </c>
      <c r="O49" s="24">
        <v>37720.89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61528</v>
      </c>
      <c r="W49" s="24">
        <v>0</v>
      </c>
      <c r="X49" s="24">
        <v>0</v>
      </c>
      <c r="Y49" s="24">
        <v>0</v>
      </c>
      <c r="Z49" s="26">
        <f t="shared" si="2"/>
        <v>1930619.6304761905</v>
      </c>
    </row>
    <row r="50" spans="1:26" s="21" customFormat="1" ht="18.95" customHeight="1" x14ac:dyDescent="0.2">
      <c r="A50" s="29">
        <v>2003</v>
      </c>
      <c r="B50" s="17">
        <v>7</v>
      </c>
      <c r="C50" s="18">
        <v>377178.84</v>
      </c>
      <c r="D50" s="18">
        <v>174317.57</v>
      </c>
      <c r="E50" s="19">
        <f t="shared" si="0"/>
        <v>551496.41</v>
      </c>
      <c r="F50" s="18">
        <v>631704.12</v>
      </c>
      <c r="G50" s="18">
        <v>0</v>
      </c>
      <c r="H50" s="18">
        <v>0</v>
      </c>
      <c r="I50" s="19">
        <f t="shared" si="1"/>
        <v>631704.12</v>
      </c>
      <c r="J50" s="18">
        <v>231172.01428571428</v>
      </c>
      <c r="K50" s="18">
        <v>1662</v>
      </c>
      <c r="L50" s="18">
        <v>59604.95</v>
      </c>
      <c r="M50" s="18">
        <v>0</v>
      </c>
      <c r="N50" s="18">
        <v>438350.49</v>
      </c>
      <c r="O50" s="18">
        <v>38616.19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57764</v>
      </c>
      <c r="W50" s="18">
        <v>0</v>
      </c>
      <c r="X50" s="18">
        <v>0</v>
      </c>
      <c r="Y50" s="18">
        <v>0</v>
      </c>
      <c r="Z50" s="20">
        <f t="shared" si="2"/>
        <v>2010370.1742857145</v>
      </c>
    </row>
    <row r="51" spans="1:26" s="21" customFormat="1" ht="18.95" customHeight="1" x14ac:dyDescent="0.2">
      <c r="A51" s="30">
        <v>2003</v>
      </c>
      <c r="B51" s="23">
        <v>8</v>
      </c>
      <c r="C51" s="24">
        <v>355682.72</v>
      </c>
      <c r="D51" s="24">
        <v>171665.05</v>
      </c>
      <c r="E51" s="25">
        <f t="shared" si="0"/>
        <v>527347.77</v>
      </c>
      <c r="F51" s="24">
        <v>613428.55000000005</v>
      </c>
      <c r="G51" s="24">
        <v>0</v>
      </c>
      <c r="H51" s="24">
        <v>0</v>
      </c>
      <c r="I51" s="25">
        <f t="shared" si="1"/>
        <v>613428.55000000005</v>
      </c>
      <c r="J51" s="24">
        <v>222312.70714285717</v>
      </c>
      <c r="K51" s="24">
        <v>1152</v>
      </c>
      <c r="L51" s="24">
        <v>54601.1</v>
      </c>
      <c r="M51" s="24">
        <v>0</v>
      </c>
      <c r="N51" s="24">
        <v>464485.57</v>
      </c>
      <c r="O51" s="24">
        <v>35878.39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40642</v>
      </c>
      <c r="W51" s="24">
        <v>0</v>
      </c>
      <c r="X51" s="24">
        <v>0</v>
      </c>
      <c r="Y51" s="24">
        <v>0</v>
      </c>
      <c r="Z51" s="26">
        <f t="shared" si="2"/>
        <v>1959848.0871428573</v>
      </c>
    </row>
    <row r="52" spans="1:26" s="21" customFormat="1" ht="18.95" customHeight="1" x14ac:dyDescent="0.2">
      <c r="A52" s="29">
        <v>2003</v>
      </c>
      <c r="B52" s="17">
        <v>9</v>
      </c>
      <c r="C52" s="18">
        <v>348659.02</v>
      </c>
      <c r="D52" s="18">
        <v>174757.95</v>
      </c>
      <c r="E52" s="19">
        <f t="shared" si="0"/>
        <v>523416.97000000003</v>
      </c>
      <c r="F52" s="18">
        <v>582989.47</v>
      </c>
      <c r="G52" s="18">
        <v>0</v>
      </c>
      <c r="H52" s="18">
        <v>0</v>
      </c>
      <c r="I52" s="19">
        <f t="shared" si="1"/>
        <v>582989.47</v>
      </c>
      <c r="J52" s="18">
        <v>225703.05</v>
      </c>
      <c r="K52" s="18">
        <v>1617</v>
      </c>
      <c r="L52" s="18">
        <v>52876.98</v>
      </c>
      <c r="M52" s="18">
        <v>0</v>
      </c>
      <c r="N52" s="18">
        <v>357778.24</v>
      </c>
      <c r="O52" s="18">
        <v>41167.35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61611.6</v>
      </c>
      <c r="W52" s="18">
        <v>0</v>
      </c>
      <c r="X52" s="18">
        <v>0</v>
      </c>
      <c r="Y52" s="18">
        <v>0</v>
      </c>
      <c r="Z52" s="20">
        <f t="shared" si="2"/>
        <v>1847160.66</v>
      </c>
    </row>
    <row r="53" spans="1:26" s="21" customFormat="1" ht="18.95" customHeight="1" x14ac:dyDescent="0.2">
      <c r="A53" s="30">
        <v>2003</v>
      </c>
      <c r="B53" s="23">
        <v>10</v>
      </c>
      <c r="C53" s="24">
        <v>392041.78</v>
      </c>
      <c r="D53" s="24">
        <v>209314.45</v>
      </c>
      <c r="E53" s="25">
        <f t="shared" si="0"/>
        <v>601356.23</v>
      </c>
      <c r="F53" s="24">
        <v>722763.6</v>
      </c>
      <c r="G53" s="24">
        <v>0</v>
      </c>
      <c r="H53" s="24">
        <v>0</v>
      </c>
      <c r="I53" s="25">
        <f t="shared" si="1"/>
        <v>722763.6</v>
      </c>
      <c r="J53" s="24">
        <v>239665.04285714283</v>
      </c>
      <c r="K53" s="24">
        <v>1115</v>
      </c>
      <c r="L53" s="24">
        <v>54999.76</v>
      </c>
      <c r="M53" s="24">
        <v>0</v>
      </c>
      <c r="N53" s="24">
        <v>614187.67000000004</v>
      </c>
      <c r="O53" s="24">
        <v>32848.559999999998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52466</v>
      </c>
      <c r="W53" s="24">
        <v>0</v>
      </c>
      <c r="X53" s="24">
        <v>0</v>
      </c>
      <c r="Y53" s="24">
        <v>0</v>
      </c>
      <c r="Z53" s="26">
        <f t="shared" si="2"/>
        <v>2319401.8628571429</v>
      </c>
    </row>
    <row r="54" spans="1:26" s="21" customFormat="1" ht="18.95" customHeight="1" x14ac:dyDescent="0.2">
      <c r="A54" s="29">
        <v>2003</v>
      </c>
      <c r="B54" s="17">
        <v>11</v>
      </c>
      <c r="C54" s="18">
        <v>330640.23</v>
      </c>
      <c r="D54" s="18">
        <v>168510</v>
      </c>
      <c r="E54" s="19">
        <f t="shared" si="0"/>
        <v>499150.23</v>
      </c>
      <c r="F54" s="18">
        <v>639828.39</v>
      </c>
      <c r="G54" s="18">
        <v>0</v>
      </c>
      <c r="H54" s="18">
        <v>0</v>
      </c>
      <c r="I54" s="19">
        <f t="shared" si="1"/>
        <v>639828.39</v>
      </c>
      <c r="J54" s="18">
        <v>229612.35476190477</v>
      </c>
      <c r="K54" s="18">
        <v>612</v>
      </c>
      <c r="L54" s="18">
        <v>56216.77</v>
      </c>
      <c r="M54" s="18">
        <v>0</v>
      </c>
      <c r="N54" s="18">
        <v>697861.8</v>
      </c>
      <c r="O54" s="18">
        <v>38513.22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65943.03</v>
      </c>
      <c r="W54" s="18">
        <v>0</v>
      </c>
      <c r="X54" s="18">
        <v>0</v>
      </c>
      <c r="Y54" s="18">
        <v>0</v>
      </c>
      <c r="Z54" s="20">
        <f t="shared" si="2"/>
        <v>2227737.794761905</v>
      </c>
    </row>
    <row r="55" spans="1:26" s="21" customFormat="1" ht="18.95" customHeight="1" x14ac:dyDescent="0.2">
      <c r="A55" s="30">
        <v>2003</v>
      </c>
      <c r="B55" s="23">
        <v>12</v>
      </c>
      <c r="C55" s="27">
        <v>391327.66</v>
      </c>
      <c r="D55" s="27">
        <v>196081.99</v>
      </c>
      <c r="E55" s="28">
        <f t="shared" si="0"/>
        <v>587409.64999999991</v>
      </c>
      <c r="F55" s="27">
        <v>652872.44999999995</v>
      </c>
      <c r="G55" s="24">
        <v>0</v>
      </c>
      <c r="H55" s="24">
        <v>0</v>
      </c>
      <c r="I55" s="25">
        <f t="shared" si="1"/>
        <v>652872.44999999995</v>
      </c>
      <c r="J55" s="27">
        <v>247544.63809523807</v>
      </c>
      <c r="K55" s="27">
        <v>903</v>
      </c>
      <c r="L55" s="27">
        <v>61415.1</v>
      </c>
      <c r="M55" s="24">
        <v>0</v>
      </c>
      <c r="N55" s="27">
        <v>340583.67</v>
      </c>
      <c r="O55" s="27">
        <v>31050.77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58499.66</v>
      </c>
      <c r="W55" s="24">
        <v>0</v>
      </c>
      <c r="X55" s="24">
        <v>0</v>
      </c>
      <c r="Y55" s="24">
        <v>0</v>
      </c>
      <c r="Z55" s="26">
        <f t="shared" si="2"/>
        <v>1980278.9380952381</v>
      </c>
    </row>
    <row r="56" spans="1:26" s="21" customFormat="1" ht="18.95" customHeight="1" x14ac:dyDescent="0.2">
      <c r="A56" s="16">
        <v>2004</v>
      </c>
      <c r="B56" s="17">
        <v>1</v>
      </c>
      <c r="C56" s="18">
        <v>381547.72</v>
      </c>
      <c r="D56" s="18">
        <v>203975.57</v>
      </c>
      <c r="E56" s="19">
        <f t="shared" si="0"/>
        <v>585523.29</v>
      </c>
      <c r="F56" s="18">
        <v>656987.4</v>
      </c>
      <c r="G56" s="18">
        <v>0</v>
      </c>
      <c r="H56" s="18">
        <v>0</v>
      </c>
      <c r="I56" s="19">
        <f t="shared" si="1"/>
        <v>656987.4</v>
      </c>
      <c r="J56" s="18">
        <v>235284.96571428573</v>
      </c>
      <c r="K56" s="18">
        <v>1295</v>
      </c>
      <c r="L56" s="18">
        <v>54764.800000000003</v>
      </c>
      <c r="M56" s="18">
        <v>0</v>
      </c>
      <c r="N56" s="18">
        <v>430693.77</v>
      </c>
      <c r="O56" s="18">
        <v>31681.4</v>
      </c>
      <c r="P56" s="18">
        <v>83419.985000000001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87146</v>
      </c>
      <c r="W56" s="18">
        <v>0</v>
      </c>
      <c r="X56" s="18">
        <v>0</v>
      </c>
      <c r="Y56" s="18">
        <v>0</v>
      </c>
      <c r="Z56" s="20">
        <f t="shared" si="2"/>
        <v>2166796.6107142856</v>
      </c>
    </row>
    <row r="57" spans="1:26" s="21" customFormat="1" ht="18.95" customHeight="1" x14ac:dyDescent="0.2">
      <c r="A57" s="22">
        <v>2004</v>
      </c>
      <c r="B57" s="23">
        <v>2</v>
      </c>
      <c r="C57" s="24">
        <v>339576.46</v>
      </c>
      <c r="D57" s="24">
        <v>180290.24</v>
      </c>
      <c r="E57" s="25">
        <f t="shared" si="0"/>
        <v>519866.7</v>
      </c>
      <c r="F57" s="24">
        <v>659540.43000000005</v>
      </c>
      <c r="G57" s="24">
        <v>0</v>
      </c>
      <c r="H57" s="24">
        <v>0</v>
      </c>
      <c r="I57" s="25">
        <f t="shared" si="1"/>
        <v>659540.43000000005</v>
      </c>
      <c r="J57" s="24">
        <v>213288.68333333332</v>
      </c>
      <c r="K57" s="24">
        <v>2734</v>
      </c>
      <c r="L57" s="24">
        <v>50279.3</v>
      </c>
      <c r="M57" s="24">
        <v>0</v>
      </c>
      <c r="N57" s="24">
        <v>381997.15</v>
      </c>
      <c r="O57" s="24">
        <v>34556.730000000003</v>
      </c>
      <c r="P57" s="24">
        <v>40040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74043</v>
      </c>
      <c r="W57" s="24">
        <v>0</v>
      </c>
      <c r="X57" s="24">
        <v>48278</v>
      </c>
      <c r="Y57" s="24">
        <v>0</v>
      </c>
      <c r="Z57" s="26">
        <f t="shared" si="2"/>
        <v>2024623.9933333334</v>
      </c>
    </row>
    <row r="58" spans="1:26" s="21" customFormat="1" ht="18.95" customHeight="1" x14ac:dyDescent="0.2">
      <c r="A58" s="16">
        <v>2004</v>
      </c>
      <c r="B58" s="17">
        <v>3</v>
      </c>
      <c r="C58" s="18">
        <v>379687.46</v>
      </c>
      <c r="D58" s="18">
        <v>206455.62</v>
      </c>
      <c r="E58" s="19">
        <f t="shared" si="0"/>
        <v>586143.08000000007</v>
      </c>
      <c r="F58" s="18">
        <v>746236.84</v>
      </c>
      <c r="G58" s="18">
        <v>0</v>
      </c>
      <c r="H58" s="18">
        <v>0</v>
      </c>
      <c r="I58" s="19">
        <f t="shared" si="1"/>
        <v>746236.84</v>
      </c>
      <c r="J58" s="18">
        <v>233426.35476190475</v>
      </c>
      <c r="K58" s="18">
        <v>1238</v>
      </c>
      <c r="L58" s="18">
        <v>57919.1</v>
      </c>
      <c r="M58" s="18">
        <v>0</v>
      </c>
      <c r="N58" s="18">
        <v>426729</v>
      </c>
      <c r="O58" s="18">
        <v>39057.06</v>
      </c>
      <c r="P58" s="18">
        <v>47740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59087</v>
      </c>
      <c r="W58" s="18">
        <v>0</v>
      </c>
      <c r="X58" s="18">
        <v>113372</v>
      </c>
      <c r="Y58" s="18">
        <v>0</v>
      </c>
      <c r="Z58" s="20">
        <f t="shared" si="2"/>
        <v>2310948.4347619046</v>
      </c>
    </row>
    <row r="59" spans="1:26" s="21" customFormat="1" ht="18.95" customHeight="1" x14ac:dyDescent="0.2">
      <c r="A59" s="22">
        <v>2004</v>
      </c>
      <c r="B59" s="23">
        <v>4</v>
      </c>
      <c r="C59" s="24">
        <v>357595.81</v>
      </c>
      <c r="D59" s="24">
        <v>182379.92</v>
      </c>
      <c r="E59" s="25">
        <f t="shared" si="0"/>
        <v>539975.73</v>
      </c>
      <c r="F59" s="24">
        <v>633766.06000000006</v>
      </c>
      <c r="G59" s="24">
        <v>0</v>
      </c>
      <c r="H59" s="24">
        <v>0</v>
      </c>
      <c r="I59" s="25">
        <f t="shared" si="1"/>
        <v>633766.06000000006</v>
      </c>
      <c r="J59" s="24">
        <v>217530.87619047618</v>
      </c>
      <c r="K59" s="24">
        <v>1124</v>
      </c>
      <c r="L59" s="24">
        <v>59607.6</v>
      </c>
      <c r="M59" s="24">
        <v>0</v>
      </c>
      <c r="N59" s="24">
        <v>368839.7</v>
      </c>
      <c r="O59" s="24">
        <v>41073</v>
      </c>
      <c r="P59" s="24">
        <v>63398.5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34697</v>
      </c>
      <c r="W59" s="24">
        <v>0</v>
      </c>
      <c r="X59" s="24">
        <v>146362</v>
      </c>
      <c r="Y59" s="24">
        <v>0</v>
      </c>
      <c r="Z59" s="26">
        <f t="shared" si="2"/>
        <v>2106374.466190476</v>
      </c>
    </row>
    <row r="60" spans="1:26" s="21" customFormat="1" ht="18.95" customHeight="1" x14ac:dyDescent="0.2">
      <c r="A60" s="16">
        <v>2004</v>
      </c>
      <c r="B60" s="17">
        <v>5</v>
      </c>
      <c r="C60" s="18">
        <v>322596.73</v>
      </c>
      <c r="D60" s="18">
        <v>160741.9</v>
      </c>
      <c r="E60" s="19">
        <f t="shared" si="0"/>
        <v>483338.63</v>
      </c>
      <c r="F60" s="18">
        <v>556369.69999999995</v>
      </c>
      <c r="G60" s="18">
        <v>0</v>
      </c>
      <c r="H60" s="18">
        <v>0</v>
      </c>
      <c r="I60" s="19">
        <f t="shared" si="1"/>
        <v>556369.69999999995</v>
      </c>
      <c r="J60" s="18">
        <v>225959.05023809522</v>
      </c>
      <c r="K60" s="18">
        <v>968</v>
      </c>
      <c r="L60" s="18">
        <v>60199.1</v>
      </c>
      <c r="M60" s="18">
        <v>0</v>
      </c>
      <c r="N60" s="18">
        <v>400866.77</v>
      </c>
      <c r="O60" s="18">
        <v>31988.71</v>
      </c>
      <c r="P60" s="18">
        <v>79761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52403</v>
      </c>
      <c r="W60" s="18">
        <v>0</v>
      </c>
      <c r="X60" s="18">
        <v>176927</v>
      </c>
      <c r="Y60" s="18">
        <v>0</v>
      </c>
      <c r="Z60" s="20">
        <f t="shared" si="2"/>
        <v>2068780.9602380949</v>
      </c>
    </row>
    <row r="61" spans="1:26" s="21" customFormat="1" ht="18.95" customHeight="1" x14ac:dyDescent="0.2">
      <c r="A61" s="22">
        <v>2004</v>
      </c>
      <c r="B61" s="23">
        <v>6</v>
      </c>
      <c r="C61" s="24">
        <v>318811.5</v>
      </c>
      <c r="D61" s="24">
        <v>164782.5</v>
      </c>
      <c r="E61" s="25">
        <f t="shared" si="0"/>
        <v>483594</v>
      </c>
      <c r="F61" s="24">
        <v>560393.48</v>
      </c>
      <c r="G61" s="24">
        <v>0</v>
      </c>
      <c r="H61" s="24">
        <v>0</v>
      </c>
      <c r="I61" s="25">
        <f t="shared" si="1"/>
        <v>560393.48</v>
      </c>
      <c r="J61" s="24">
        <v>225673.46404761903</v>
      </c>
      <c r="K61" s="24">
        <v>776</v>
      </c>
      <c r="L61" s="24">
        <v>55658.6</v>
      </c>
      <c r="M61" s="24">
        <v>0</v>
      </c>
      <c r="N61" s="24">
        <v>335267.90999999997</v>
      </c>
      <c r="O61" s="24">
        <v>45451.1</v>
      </c>
      <c r="P61" s="24">
        <v>67864.5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60590</v>
      </c>
      <c r="W61" s="24">
        <v>0</v>
      </c>
      <c r="X61" s="24">
        <v>161297</v>
      </c>
      <c r="Y61" s="24">
        <v>0</v>
      </c>
      <c r="Z61" s="26">
        <f t="shared" si="2"/>
        <v>1996566.054047619</v>
      </c>
    </row>
    <row r="62" spans="1:26" s="21" customFormat="1" ht="18.95" customHeight="1" x14ac:dyDescent="0.2">
      <c r="A62" s="16">
        <v>2004</v>
      </c>
      <c r="B62" s="17">
        <v>7</v>
      </c>
      <c r="C62" s="18">
        <v>346413.66</v>
      </c>
      <c r="D62" s="18">
        <v>182642.41</v>
      </c>
      <c r="E62" s="19">
        <f t="shared" si="0"/>
        <v>529056.06999999995</v>
      </c>
      <c r="F62" s="18">
        <v>583098.54599999997</v>
      </c>
      <c r="G62" s="18">
        <v>0</v>
      </c>
      <c r="H62" s="18">
        <v>0</v>
      </c>
      <c r="I62" s="19">
        <f t="shared" si="1"/>
        <v>583098.54599999997</v>
      </c>
      <c r="J62" s="18">
        <v>243064.07285714286</v>
      </c>
      <c r="K62" s="18">
        <v>1725</v>
      </c>
      <c r="L62" s="18">
        <v>68394.8</v>
      </c>
      <c r="M62" s="18">
        <v>0</v>
      </c>
      <c r="N62" s="18">
        <v>320546.15000000002</v>
      </c>
      <c r="O62" s="18">
        <v>29127.74</v>
      </c>
      <c r="P62" s="18">
        <v>68343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39999</v>
      </c>
      <c r="W62" s="18">
        <v>0</v>
      </c>
      <c r="X62" s="18">
        <v>176388</v>
      </c>
      <c r="Y62" s="18">
        <v>0</v>
      </c>
      <c r="Z62" s="20">
        <f t="shared" si="2"/>
        <v>2059742.3788571428</v>
      </c>
    </row>
    <row r="63" spans="1:26" s="21" customFormat="1" ht="18.95" customHeight="1" x14ac:dyDescent="0.2">
      <c r="A63" s="22">
        <v>2004</v>
      </c>
      <c r="B63" s="23">
        <v>8</v>
      </c>
      <c r="C63" s="24">
        <v>390304.28</v>
      </c>
      <c r="D63" s="24">
        <v>207432.8</v>
      </c>
      <c r="E63" s="25">
        <f t="shared" si="0"/>
        <v>597737.08000000007</v>
      </c>
      <c r="F63" s="24">
        <v>699610.8</v>
      </c>
      <c r="G63" s="24">
        <v>0</v>
      </c>
      <c r="H63" s="24">
        <v>0</v>
      </c>
      <c r="I63" s="25">
        <f t="shared" si="1"/>
        <v>699610.8</v>
      </c>
      <c r="J63" s="24">
        <v>236324.76809523811</v>
      </c>
      <c r="K63" s="24">
        <v>759</v>
      </c>
      <c r="L63" s="24">
        <v>62772.7</v>
      </c>
      <c r="M63" s="24">
        <v>0</v>
      </c>
      <c r="N63" s="24">
        <v>333848.59000000003</v>
      </c>
      <c r="O63" s="24">
        <v>30990.92</v>
      </c>
      <c r="P63" s="24">
        <v>64845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40389</v>
      </c>
      <c r="W63" s="24">
        <v>0</v>
      </c>
      <c r="X63" s="24">
        <v>184302</v>
      </c>
      <c r="Y63" s="24">
        <v>0</v>
      </c>
      <c r="Z63" s="26">
        <f t="shared" si="2"/>
        <v>2251579.8580952385</v>
      </c>
    </row>
    <row r="64" spans="1:26" s="21" customFormat="1" ht="18.95" customHeight="1" x14ac:dyDescent="0.2">
      <c r="A64" s="16">
        <v>2004</v>
      </c>
      <c r="B64" s="17">
        <v>9</v>
      </c>
      <c r="C64" s="18">
        <v>364689.84</v>
      </c>
      <c r="D64" s="18">
        <v>194240.55</v>
      </c>
      <c r="E64" s="19">
        <f t="shared" si="0"/>
        <v>558930.39</v>
      </c>
      <c r="F64" s="18">
        <v>612639.56999999995</v>
      </c>
      <c r="G64" s="18">
        <v>0</v>
      </c>
      <c r="H64" s="18">
        <v>0</v>
      </c>
      <c r="I64" s="19">
        <f t="shared" si="1"/>
        <v>612639.56999999995</v>
      </c>
      <c r="J64" s="18">
        <v>225204.18023809523</v>
      </c>
      <c r="K64" s="18">
        <v>1418</v>
      </c>
      <c r="L64" s="18">
        <v>53387.8</v>
      </c>
      <c r="M64" s="18">
        <v>0</v>
      </c>
      <c r="N64" s="18">
        <v>376693.43</v>
      </c>
      <c r="O64" s="18">
        <v>24259.26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26770</v>
      </c>
      <c r="W64" s="18">
        <v>0</v>
      </c>
      <c r="X64" s="18">
        <v>174244</v>
      </c>
      <c r="Y64" s="18">
        <v>0</v>
      </c>
      <c r="Z64" s="20">
        <f t="shared" si="2"/>
        <v>2053546.6302380953</v>
      </c>
    </row>
    <row r="65" spans="1:26" s="21" customFormat="1" ht="18.95" customHeight="1" x14ac:dyDescent="0.2">
      <c r="A65" s="22">
        <v>2004</v>
      </c>
      <c r="B65" s="23">
        <v>10</v>
      </c>
      <c r="C65" s="24">
        <v>380441.55</v>
      </c>
      <c r="D65" s="24">
        <v>200323.53</v>
      </c>
      <c r="E65" s="25">
        <f t="shared" si="0"/>
        <v>580765.07999999996</v>
      </c>
      <c r="F65" s="24">
        <v>619084.79</v>
      </c>
      <c r="G65" s="24">
        <v>0</v>
      </c>
      <c r="H65" s="24">
        <v>0</v>
      </c>
      <c r="I65" s="25">
        <f t="shared" si="1"/>
        <v>619084.79</v>
      </c>
      <c r="J65" s="24">
        <v>229626.05833333335</v>
      </c>
      <c r="K65" s="24">
        <v>1886</v>
      </c>
      <c r="L65" s="24">
        <v>59383.3</v>
      </c>
      <c r="M65" s="24">
        <v>0</v>
      </c>
      <c r="N65" s="24">
        <v>323360.76</v>
      </c>
      <c r="O65" s="24">
        <v>18477.29</v>
      </c>
      <c r="P65" s="24">
        <v>130845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40583</v>
      </c>
      <c r="W65" s="24">
        <v>0</v>
      </c>
      <c r="X65" s="24">
        <v>171384</v>
      </c>
      <c r="Y65" s="24">
        <v>0</v>
      </c>
      <c r="Z65" s="26">
        <f t="shared" si="2"/>
        <v>2175395.2783333333</v>
      </c>
    </row>
    <row r="66" spans="1:26" s="21" customFormat="1" ht="18.95" customHeight="1" x14ac:dyDescent="0.2">
      <c r="A66" s="16">
        <v>2004</v>
      </c>
      <c r="B66" s="17">
        <v>11</v>
      </c>
      <c r="C66" s="18">
        <v>378498.6</v>
      </c>
      <c r="D66" s="18">
        <v>214509.65</v>
      </c>
      <c r="E66" s="19">
        <f t="shared" si="0"/>
        <v>593008.25</v>
      </c>
      <c r="F66" s="18">
        <v>705298.16</v>
      </c>
      <c r="G66" s="18">
        <v>0</v>
      </c>
      <c r="H66" s="18">
        <v>0</v>
      </c>
      <c r="I66" s="19">
        <f t="shared" si="1"/>
        <v>705298.16</v>
      </c>
      <c r="J66" s="18">
        <v>225593.82309523807</v>
      </c>
      <c r="K66" s="18">
        <v>1435</v>
      </c>
      <c r="L66" s="18">
        <v>56250.2</v>
      </c>
      <c r="M66" s="18">
        <v>0</v>
      </c>
      <c r="N66" s="18">
        <v>328267.45</v>
      </c>
      <c r="O66" s="18">
        <v>18502.2</v>
      </c>
      <c r="P66" s="18">
        <v>69437.5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37413.089999999997</v>
      </c>
      <c r="W66" s="18">
        <v>0</v>
      </c>
      <c r="X66" s="18">
        <v>158324</v>
      </c>
      <c r="Y66" s="18">
        <v>0</v>
      </c>
      <c r="Z66" s="20">
        <f t="shared" si="2"/>
        <v>2193529.6730952379</v>
      </c>
    </row>
    <row r="67" spans="1:26" s="21" customFormat="1" ht="18.95" customHeight="1" x14ac:dyDescent="0.2">
      <c r="A67" s="22">
        <v>2004</v>
      </c>
      <c r="B67" s="23">
        <v>12</v>
      </c>
      <c r="C67" s="27">
        <v>429109.1</v>
      </c>
      <c r="D67" s="27">
        <v>236733.03</v>
      </c>
      <c r="E67" s="28">
        <f t="shared" si="0"/>
        <v>665842.13</v>
      </c>
      <c r="F67" s="27">
        <v>761864.3</v>
      </c>
      <c r="G67" s="24">
        <v>0</v>
      </c>
      <c r="H67" s="24">
        <v>0</v>
      </c>
      <c r="I67" s="25">
        <f t="shared" si="1"/>
        <v>761864.3</v>
      </c>
      <c r="J67" s="27">
        <v>241915.00523809527</v>
      </c>
      <c r="K67" s="27">
        <v>1419</v>
      </c>
      <c r="L67" s="27">
        <v>63695.8</v>
      </c>
      <c r="M67" s="24">
        <v>0</v>
      </c>
      <c r="N67" s="27">
        <v>289338.8</v>
      </c>
      <c r="O67" s="27">
        <v>14061.36</v>
      </c>
      <c r="P67" s="24">
        <v>79546.5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43894</v>
      </c>
      <c r="W67" s="24">
        <v>0</v>
      </c>
      <c r="X67" s="24">
        <v>180450</v>
      </c>
      <c r="Y67" s="24">
        <v>0</v>
      </c>
      <c r="Z67" s="26">
        <f t="shared" si="2"/>
        <v>2342026.8952380954</v>
      </c>
    </row>
    <row r="68" spans="1:26" s="21" customFormat="1" ht="18.95" customHeight="1" x14ac:dyDescent="0.2">
      <c r="A68" s="29">
        <v>2005</v>
      </c>
      <c r="B68" s="17">
        <v>1</v>
      </c>
      <c r="C68" s="18">
        <v>321382.14</v>
      </c>
      <c r="D68" s="18">
        <v>209901.6</v>
      </c>
      <c r="E68" s="19">
        <f t="shared" si="0"/>
        <v>531283.74</v>
      </c>
      <c r="F68" s="18">
        <v>724692.36</v>
      </c>
      <c r="G68" s="18">
        <v>0</v>
      </c>
      <c r="H68" s="18">
        <v>0</v>
      </c>
      <c r="I68" s="19">
        <f t="shared" si="1"/>
        <v>724692.36</v>
      </c>
      <c r="J68" s="18">
        <v>227154.96976190474</v>
      </c>
      <c r="K68" s="18">
        <v>1497</v>
      </c>
      <c r="L68" s="18">
        <v>10015.1</v>
      </c>
      <c r="M68" s="18">
        <v>48943.199999999997</v>
      </c>
      <c r="N68" s="18">
        <v>260522.63</v>
      </c>
      <c r="O68" s="18">
        <v>17015.36</v>
      </c>
      <c r="P68" s="18">
        <v>98428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31108.09</v>
      </c>
      <c r="W68" s="18">
        <v>0</v>
      </c>
      <c r="X68" s="18">
        <v>148655</v>
      </c>
      <c r="Y68" s="18">
        <v>0</v>
      </c>
      <c r="Z68" s="20">
        <f t="shared" si="2"/>
        <v>2099315.4497619048</v>
      </c>
    </row>
    <row r="69" spans="1:26" s="21" customFormat="1" ht="18.95" customHeight="1" x14ac:dyDescent="0.2">
      <c r="A69" s="30">
        <v>2005</v>
      </c>
      <c r="B69" s="23">
        <v>2</v>
      </c>
      <c r="C69" s="24">
        <v>375768.83</v>
      </c>
      <c r="D69" s="24">
        <v>198775.61</v>
      </c>
      <c r="E69" s="25">
        <f t="shared" si="0"/>
        <v>574544.43999999994</v>
      </c>
      <c r="F69" s="24">
        <v>717116.77</v>
      </c>
      <c r="G69" s="24">
        <v>0</v>
      </c>
      <c r="H69" s="24">
        <v>0</v>
      </c>
      <c r="I69" s="25">
        <f t="shared" si="1"/>
        <v>717116.77</v>
      </c>
      <c r="J69" s="24">
        <v>211814.37595238094</v>
      </c>
      <c r="K69" s="24">
        <v>1705</v>
      </c>
      <c r="L69" s="24">
        <v>9557.4</v>
      </c>
      <c r="M69" s="24">
        <v>39285.800000000003</v>
      </c>
      <c r="N69" s="24">
        <v>280847.96000000002</v>
      </c>
      <c r="O69" s="24">
        <v>29448.99</v>
      </c>
      <c r="P69" s="24">
        <v>64718.5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43384.28</v>
      </c>
      <c r="W69" s="24">
        <v>0</v>
      </c>
      <c r="X69" s="24">
        <v>152244</v>
      </c>
      <c r="Y69" s="24">
        <v>0</v>
      </c>
      <c r="Z69" s="26">
        <f t="shared" si="2"/>
        <v>2124667.5159523808</v>
      </c>
    </row>
    <row r="70" spans="1:26" s="21" customFormat="1" ht="18.95" customHeight="1" x14ac:dyDescent="0.2">
      <c r="A70" s="29">
        <v>2005</v>
      </c>
      <c r="B70" s="17">
        <v>3</v>
      </c>
      <c r="C70" s="18">
        <v>410241.92800000001</v>
      </c>
      <c r="D70" s="18">
        <v>231358.58</v>
      </c>
      <c r="E70" s="19">
        <f t="shared" si="0"/>
        <v>641600.50800000003</v>
      </c>
      <c r="F70" s="18">
        <v>802139.58</v>
      </c>
      <c r="G70" s="18">
        <v>0</v>
      </c>
      <c r="H70" s="18">
        <v>0</v>
      </c>
      <c r="I70" s="19">
        <f t="shared" si="1"/>
        <v>802139.58</v>
      </c>
      <c r="J70" s="18">
        <v>224387.02833333335</v>
      </c>
      <c r="K70" s="18">
        <v>1282</v>
      </c>
      <c r="L70" s="18">
        <v>9416.2999999999993</v>
      </c>
      <c r="M70" s="18">
        <v>48358.6</v>
      </c>
      <c r="N70" s="18">
        <v>404657.12</v>
      </c>
      <c r="O70" s="18">
        <v>38075.980000000003</v>
      </c>
      <c r="P70" s="18">
        <v>92735.5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32149</v>
      </c>
      <c r="W70" s="18">
        <v>0</v>
      </c>
      <c r="X70" s="18">
        <v>168846</v>
      </c>
      <c r="Y70" s="18">
        <v>0</v>
      </c>
      <c r="Z70" s="20">
        <f t="shared" si="2"/>
        <v>2463647.6163333333</v>
      </c>
    </row>
    <row r="71" spans="1:26" s="21" customFormat="1" ht="18.95" customHeight="1" x14ac:dyDescent="0.2">
      <c r="A71" s="30">
        <v>2005</v>
      </c>
      <c r="B71" s="23">
        <v>4</v>
      </c>
      <c r="C71" s="24">
        <v>389737.16</v>
      </c>
      <c r="D71" s="24">
        <v>225644.89</v>
      </c>
      <c r="E71" s="25">
        <f t="shared" si="0"/>
        <v>615382.05000000005</v>
      </c>
      <c r="F71" s="24">
        <v>803996.93</v>
      </c>
      <c r="G71" s="24">
        <v>0</v>
      </c>
      <c r="H71" s="24">
        <v>0</v>
      </c>
      <c r="I71" s="25">
        <f t="shared" si="1"/>
        <v>803996.93</v>
      </c>
      <c r="J71" s="24">
        <v>218555.20642857143</v>
      </c>
      <c r="K71" s="24">
        <v>917</v>
      </c>
      <c r="L71" s="24">
        <v>5506.2</v>
      </c>
      <c r="M71" s="24">
        <v>39340.9</v>
      </c>
      <c r="N71" s="24">
        <v>387064.14</v>
      </c>
      <c r="O71" s="24">
        <v>40602.97</v>
      </c>
      <c r="P71" s="24">
        <v>131785.5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47388</v>
      </c>
      <c r="W71" s="24">
        <v>0</v>
      </c>
      <c r="X71" s="24">
        <v>182433</v>
      </c>
      <c r="Y71" s="24">
        <v>0</v>
      </c>
      <c r="Z71" s="26">
        <f t="shared" si="2"/>
        <v>2472971.896428572</v>
      </c>
    </row>
    <row r="72" spans="1:26" s="21" customFormat="1" ht="18.95" customHeight="1" x14ac:dyDescent="0.2">
      <c r="A72" s="29">
        <v>2005</v>
      </c>
      <c r="B72" s="17">
        <v>5</v>
      </c>
      <c r="C72" s="18">
        <v>343762.52</v>
      </c>
      <c r="D72" s="18">
        <v>187048.26</v>
      </c>
      <c r="E72" s="19">
        <f t="shared" si="0"/>
        <v>530810.78</v>
      </c>
      <c r="F72" s="18">
        <v>715360.44</v>
      </c>
      <c r="G72" s="18">
        <v>0</v>
      </c>
      <c r="H72" s="18">
        <v>0</v>
      </c>
      <c r="I72" s="19">
        <f t="shared" si="1"/>
        <v>715360.44</v>
      </c>
      <c r="J72" s="18">
        <v>230568.15238095235</v>
      </c>
      <c r="K72" s="18">
        <v>1335</v>
      </c>
      <c r="L72" s="18">
        <v>6820.9</v>
      </c>
      <c r="M72" s="18">
        <v>36827.199999999997</v>
      </c>
      <c r="N72" s="18">
        <v>506432.44</v>
      </c>
      <c r="O72" s="18">
        <v>40536.6</v>
      </c>
      <c r="P72" s="18">
        <v>129277.5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55515</v>
      </c>
      <c r="W72" s="18">
        <v>0</v>
      </c>
      <c r="X72" s="18">
        <v>167907</v>
      </c>
      <c r="Y72" s="18">
        <v>0</v>
      </c>
      <c r="Z72" s="20">
        <f t="shared" si="2"/>
        <v>2421391.012380952</v>
      </c>
    </row>
    <row r="73" spans="1:26" s="21" customFormat="1" ht="18.95" customHeight="1" x14ac:dyDescent="0.2">
      <c r="A73" s="30">
        <v>2005</v>
      </c>
      <c r="B73" s="23">
        <v>6</v>
      </c>
      <c r="C73" s="24">
        <v>351906.82</v>
      </c>
      <c r="D73" s="24">
        <v>202161.79</v>
      </c>
      <c r="E73" s="25">
        <f t="shared" ref="E73:E136" si="3">+C73+D73</f>
        <v>554068.61</v>
      </c>
      <c r="F73" s="24">
        <v>681743.35999999999</v>
      </c>
      <c r="G73" s="24">
        <v>0</v>
      </c>
      <c r="H73" s="24">
        <v>0</v>
      </c>
      <c r="I73" s="25">
        <f t="shared" ref="I73:I136" si="4">+F73+G73+H73</f>
        <v>681743.35999999999</v>
      </c>
      <c r="J73" s="24">
        <v>223151.25952380954</v>
      </c>
      <c r="K73" s="24">
        <v>1412</v>
      </c>
      <c r="L73" s="24">
        <v>8013.7</v>
      </c>
      <c r="M73" s="24">
        <v>44188.1</v>
      </c>
      <c r="N73" s="24">
        <v>562186.30000000005</v>
      </c>
      <c r="O73" s="24">
        <v>39064.019999999997</v>
      </c>
      <c r="P73" s="24">
        <v>69657.5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55190</v>
      </c>
      <c r="W73" s="24">
        <v>0</v>
      </c>
      <c r="X73" s="24">
        <v>166798</v>
      </c>
      <c r="Y73" s="24">
        <v>0</v>
      </c>
      <c r="Z73" s="26">
        <f t="shared" ref="Z73:Z136" si="5">SUM(J73:Y73)+I73+E73</f>
        <v>2405472.8495238093</v>
      </c>
    </row>
    <row r="74" spans="1:26" s="21" customFormat="1" ht="18.95" customHeight="1" x14ac:dyDescent="0.2">
      <c r="A74" s="29">
        <v>2005</v>
      </c>
      <c r="B74" s="17">
        <v>7</v>
      </c>
      <c r="C74" s="18">
        <v>389172.65</v>
      </c>
      <c r="D74" s="18">
        <v>213821.77</v>
      </c>
      <c r="E74" s="19">
        <f t="shared" si="3"/>
        <v>602994.42000000004</v>
      </c>
      <c r="F74" s="18">
        <v>678614.47</v>
      </c>
      <c r="G74" s="18">
        <v>0</v>
      </c>
      <c r="H74" s="18">
        <v>0</v>
      </c>
      <c r="I74" s="19">
        <f t="shared" si="4"/>
        <v>678614.47</v>
      </c>
      <c r="J74" s="18">
        <v>236140.07857142857</v>
      </c>
      <c r="K74" s="18">
        <v>1678</v>
      </c>
      <c r="L74" s="18">
        <v>5335.4</v>
      </c>
      <c r="M74" s="18">
        <v>50690.5</v>
      </c>
      <c r="N74" s="18">
        <v>334178.36</v>
      </c>
      <c r="O74" s="18">
        <v>34049.769999999997</v>
      </c>
      <c r="P74" s="18">
        <v>64702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50986</v>
      </c>
      <c r="W74" s="18">
        <v>0</v>
      </c>
      <c r="X74" s="18">
        <v>122064</v>
      </c>
      <c r="Y74" s="18">
        <v>0</v>
      </c>
      <c r="Z74" s="20">
        <f t="shared" si="5"/>
        <v>2181432.9985714285</v>
      </c>
    </row>
    <row r="75" spans="1:26" s="21" customFormat="1" ht="18.95" customHeight="1" x14ac:dyDescent="0.2">
      <c r="A75" s="30">
        <v>2005</v>
      </c>
      <c r="B75" s="23">
        <v>8</v>
      </c>
      <c r="C75" s="24">
        <v>396871.12</v>
      </c>
      <c r="D75" s="24">
        <v>212696.38</v>
      </c>
      <c r="E75" s="25">
        <f t="shared" si="3"/>
        <v>609567.5</v>
      </c>
      <c r="F75" s="24">
        <v>693681.13</v>
      </c>
      <c r="G75" s="24">
        <v>0</v>
      </c>
      <c r="H75" s="24">
        <v>0</v>
      </c>
      <c r="I75" s="25">
        <f t="shared" si="4"/>
        <v>693681.13</v>
      </c>
      <c r="J75" s="24">
        <v>242734.74047619046</v>
      </c>
      <c r="K75" s="24">
        <v>1106</v>
      </c>
      <c r="L75" s="24">
        <v>8509.9</v>
      </c>
      <c r="M75" s="24">
        <v>47309.3</v>
      </c>
      <c r="N75" s="24">
        <v>305370.13</v>
      </c>
      <c r="O75" s="24">
        <v>29237.360000000001</v>
      </c>
      <c r="P75" s="24">
        <v>86713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61600</v>
      </c>
      <c r="W75" s="24">
        <v>0</v>
      </c>
      <c r="X75" s="24">
        <v>158944</v>
      </c>
      <c r="Y75" s="24">
        <v>0</v>
      </c>
      <c r="Z75" s="26">
        <f t="shared" si="5"/>
        <v>2244773.0604761904</v>
      </c>
    </row>
    <row r="76" spans="1:26" s="21" customFormat="1" ht="18.95" customHeight="1" x14ac:dyDescent="0.2">
      <c r="A76" s="29">
        <v>2005</v>
      </c>
      <c r="B76" s="17">
        <v>9</v>
      </c>
      <c r="C76" s="18">
        <v>378887.62</v>
      </c>
      <c r="D76" s="18">
        <v>196776.87</v>
      </c>
      <c r="E76" s="19">
        <f t="shared" si="3"/>
        <v>575664.49</v>
      </c>
      <c r="F76" s="18">
        <v>666258.37</v>
      </c>
      <c r="G76" s="18">
        <v>0</v>
      </c>
      <c r="H76" s="18">
        <v>0</v>
      </c>
      <c r="I76" s="19">
        <f t="shared" si="4"/>
        <v>666258.37</v>
      </c>
      <c r="J76" s="18">
        <v>223283.86904761902</v>
      </c>
      <c r="K76" s="18">
        <v>1309</v>
      </c>
      <c r="L76" s="18">
        <v>5904.7</v>
      </c>
      <c r="M76" s="18">
        <v>40131.199999999997</v>
      </c>
      <c r="N76" s="18">
        <v>238571.81</v>
      </c>
      <c r="O76" s="18">
        <v>26273.57</v>
      </c>
      <c r="P76" s="18">
        <v>87345.5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11689</v>
      </c>
      <c r="W76" s="18">
        <v>0</v>
      </c>
      <c r="X76" s="18">
        <v>103761</v>
      </c>
      <c r="Y76" s="18">
        <v>0</v>
      </c>
      <c r="Z76" s="20">
        <f t="shared" si="5"/>
        <v>1980192.5090476188</v>
      </c>
    </row>
    <row r="77" spans="1:26" s="21" customFormat="1" ht="18.95" customHeight="1" x14ac:dyDescent="0.2">
      <c r="A77" s="30">
        <v>2005</v>
      </c>
      <c r="B77" s="23">
        <v>10</v>
      </c>
      <c r="C77" s="24">
        <v>328052.56</v>
      </c>
      <c r="D77" s="24">
        <v>192270.24</v>
      </c>
      <c r="E77" s="25">
        <f t="shared" si="3"/>
        <v>520322.8</v>
      </c>
      <c r="F77" s="24">
        <v>589830.24</v>
      </c>
      <c r="G77" s="24">
        <v>0</v>
      </c>
      <c r="H77" s="24">
        <v>0</v>
      </c>
      <c r="I77" s="25">
        <f t="shared" si="4"/>
        <v>589830.24</v>
      </c>
      <c r="J77" s="24">
        <v>213139.58095238096</v>
      </c>
      <c r="K77" s="24">
        <v>996</v>
      </c>
      <c r="L77" s="24">
        <v>7862.9</v>
      </c>
      <c r="M77" s="24">
        <v>49322.5</v>
      </c>
      <c r="N77" s="24">
        <v>230464.4</v>
      </c>
      <c r="O77" s="24">
        <v>5405.34</v>
      </c>
      <c r="P77" s="24">
        <v>84210.5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7770</v>
      </c>
      <c r="W77" s="24">
        <v>0</v>
      </c>
      <c r="X77" s="24">
        <v>91025</v>
      </c>
      <c r="Y77" s="24">
        <v>0</v>
      </c>
      <c r="Z77" s="26">
        <f t="shared" si="5"/>
        <v>1800349.260952381</v>
      </c>
    </row>
    <row r="78" spans="1:26" s="21" customFormat="1" ht="18.95" customHeight="1" x14ac:dyDescent="0.2">
      <c r="A78" s="29">
        <v>2005</v>
      </c>
      <c r="B78" s="17">
        <v>11</v>
      </c>
      <c r="C78" s="18">
        <v>360869.14</v>
      </c>
      <c r="D78" s="18">
        <v>185251.12</v>
      </c>
      <c r="E78" s="19">
        <f t="shared" si="3"/>
        <v>546120.26</v>
      </c>
      <c r="F78" s="18">
        <v>701255.47</v>
      </c>
      <c r="G78" s="18">
        <v>0</v>
      </c>
      <c r="H78" s="18">
        <v>0</v>
      </c>
      <c r="I78" s="19">
        <f t="shared" si="4"/>
        <v>701255.47</v>
      </c>
      <c r="J78" s="18">
        <v>222988.52619047617</v>
      </c>
      <c r="K78" s="18">
        <v>1624</v>
      </c>
      <c r="L78" s="18">
        <v>7266.3</v>
      </c>
      <c r="M78" s="18">
        <v>23955.9</v>
      </c>
      <c r="N78" s="18">
        <v>302297.59999999998</v>
      </c>
      <c r="O78" s="18">
        <v>13712.31</v>
      </c>
      <c r="P78" s="18">
        <v>77429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35384</v>
      </c>
      <c r="W78" s="18">
        <v>0</v>
      </c>
      <c r="X78" s="18">
        <v>183012</v>
      </c>
      <c r="Y78" s="18">
        <v>0</v>
      </c>
      <c r="Z78" s="20">
        <f t="shared" si="5"/>
        <v>2115045.3661904763</v>
      </c>
    </row>
    <row r="79" spans="1:26" s="21" customFormat="1" ht="18.95" customHeight="1" x14ac:dyDescent="0.2">
      <c r="A79" s="30">
        <v>2005</v>
      </c>
      <c r="B79" s="23">
        <v>12</v>
      </c>
      <c r="C79" s="27">
        <v>448688.52</v>
      </c>
      <c r="D79" s="27">
        <v>241035.13</v>
      </c>
      <c r="E79" s="28">
        <f t="shared" si="3"/>
        <v>689723.65</v>
      </c>
      <c r="F79" s="27">
        <v>775027.19999999995</v>
      </c>
      <c r="G79" s="24">
        <v>0</v>
      </c>
      <c r="H79" s="24">
        <v>0</v>
      </c>
      <c r="I79" s="25">
        <f t="shared" si="4"/>
        <v>775027.19999999995</v>
      </c>
      <c r="J79" s="27">
        <v>225410.42904761905</v>
      </c>
      <c r="K79" s="27">
        <v>1457</v>
      </c>
      <c r="L79" s="27">
        <v>8298.2999999999993</v>
      </c>
      <c r="M79" s="24">
        <v>50005</v>
      </c>
      <c r="N79" s="27">
        <v>285933.09000000003</v>
      </c>
      <c r="O79" s="27">
        <v>25971.31</v>
      </c>
      <c r="P79" s="24">
        <v>99434.5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51257</v>
      </c>
      <c r="W79" s="24">
        <v>0</v>
      </c>
      <c r="X79" s="24">
        <v>163364</v>
      </c>
      <c r="Y79" s="24">
        <v>0</v>
      </c>
      <c r="Z79" s="26">
        <f t="shared" si="5"/>
        <v>2375881.4790476193</v>
      </c>
    </row>
    <row r="80" spans="1:26" s="21" customFormat="1" ht="18.95" customHeight="1" x14ac:dyDescent="0.2">
      <c r="A80" s="16">
        <v>2006</v>
      </c>
      <c r="B80" s="17">
        <v>1</v>
      </c>
      <c r="C80" s="18">
        <v>382078.88</v>
      </c>
      <c r="D80" s="18">
        <v>211152.72</v>
      </c>
      <c r="E80" s="19">
        <f t="shared" si="3"/>
        <v>593231.6</v>
      </c>
      <c r="F80" s="18">
        <v>750946.36</v>
      </c>
      <c r="G80" s="18">
        <v>0</v>
      </c>
      <c r="H80" s="18">
        <v>0</v>
      </c>
      <c r="I80" s="19">
        <f t="shared" si="4"/>
        <v>750946.36</v>
      </c>
      <c r="J80" s="18">
        <v>217867.30952380953</v>
      </c>
      <c r="K80" s="18">
        <v>1307</v>
      </c>
      <c r="L80" s="18">
        <v>7111.6</v>
      </c>
      <c r="M80" s="18">
        <v>45851</v>
      </c>
      <c r="N80" s="18">
        <v>271228.13</v>
      </c>
      <c r="O80" s="18">
        <v>26454.21</v>
      </c>
      <c r="P80" s="18">
        <v>98549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38294</v>
      </c>
      <c r="W80" s="18">
        <v>0</v>
      </c>
      <c r="X80" s="18">
        <v>163706</v>
      </c>
      <c r="Y80" s="18">
        <v>0</v>
      </c>
      <c r="Z80" s="20">
        <f t="shared" si="5"/>
        <v>2214546.2095238096</v>
      </c>
    </row>
    <row r="81" spans="1:26" s="21" customFormat="1" ht="18.95" customHeight="1" x14ac:dyDescent="0.2">
      <c r="A81" s="22">
        <v>2006</v>
      </c>
      <c r="B81" s="23">
        <v>2</v>
      </c>
      <c r="C81" s="24">
        <v>367944.25</v>
      </c>
      <c r="D81" s="24">
        <v>200551.4</v>
      </c>
      <c r="E81" s="25">
        <f t="shared" si="3"/>
        <v>568495.65</v>
      </c>
      <c r="F81" s="24">
        <v>734530.76</v>
      </c>
      <c r="G81" s="24">
        <v>0</v>
      </c>
      <c r="H81" s="24">
        <v>0</v>
      </c>
      <c r="I81" s="25">
        <f t="shared" si="4"/>
        <v>734530.76</v>
      </c>
      <c r="J81" s="24">
        <v>212328.60714285713</v>
      </c>
      <c r="K81" s="24">
        <v>1735</v>
      </c>
      <c r="L81" s="24">
        <v>6390.9</v>
      </c>
      <c r="M81" s="24">
        <v>43198.9</v>
      </c>
      <c r="N81" s="24">
        <v>228414.98</v>
      </c>
      <c r="O81" s="24">
        <v>33494</v>
      </c>
      <c r="P81" s="24">
        <v>101057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43150</v>
      </c>
      <c r="W81" s="24">
        <v>0</v>
      </c>
      <c r="X81" s="24">
        <v>152377</v>
      </c>
      <c r="Y81" s="24">
        <v>0</v>
      </c>
      <c r="Z81" s="26">
        <f t="shared" si="5"/>
        <v>2125172.7971428572</v>
      </c>
    </row>
    <row r="82" spans="1:26" s="21" customFormat="1" ht="18.95" customHeight="1" x14ac:dyDescent="0.2">
      <c r="A82" s="16">
        <v>2006</v>
      </c>
      <c r="B82" s="17">
        <v>3</v>
      </c>
      <c r="C82" s="18">
        <v>427567.58</v>
      </c>
      <c r="D82" s="18">
        <v>233082.86</v>
      </c>
      <c r="E82" s="19">
        <f t="shared" si="3"/>
        <v>660650.43999999994</v>
      </c>
      <c r="F82" s="18">
        <v>875047.29</v>
      </c>
      <c r="G82" s="18">
        <v>0</v>
      </c>
      <c r="H82" s="18">
        <v>0</v>
      </c>
      <c r="I82" s="19">
        <f t="shared" si="4"/>
        <v>875047.29</v>
      </c>
      <c r="J82" s="18">
        <v>232405.35714285716</v>
      </c>
      <c r="K82" s="18">
        <v>1585</v>
      </c>
      <c r="L82" s="18">
        <v>7416.6</v>
      </c>
      <c r="M82" s="18">
        <v>45311.9</v>
      </c>
      <c r="N82" s="18">
        <v>338067.89</v>
      </c>
      <c r="O82" s="18">
        <v>48745</v>
      </c>
      <c r="P82" s="18">
        <v>82582.5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29621</v>
      </c>
      <c r="W82" s="18">
        <v>0</v>
      </c>
      <c r="X82" s="18">
        <v>151247</v>
      </c>
      <c r="Y82" s="18">
        <v>0</v>
      </c>
      <c r="Z82" s="20">
        <f t="shared" si="5"/>
        <v>2472679.9771428574</v>
      </c>
    </row>
    <row r="83" spans="1:26" s="21" customFormat="1" ht="18.95" customHeight="1" x14ac:dyDescent="0.2">
      <c r="A83" s="22">
        <v>2006</v>
      </c>
      <c r="B83" s="23">
        <v>4</v>
      </c>
      <c r="C83" s="24">
        <v>392050.29</v>
      </c>
      <c r="D83" s="24">
        <v>223479.45</v>
      </c>
      <c r="E83" s="25">
        <f t="shared" si="3"/>
        <v>615529.74</v>
      </c>
      <c r="F83" s="24">
        <v>711185.23</v>
      </c>
      <c r="G83" s="24">
        <v>0</v>
      </c>
      <c r="H83" s="24">
        <v>0</v>
      </c>
      <c r="I83" s="25">
        <f t="shared" si="4"/>
        <v>711185.23</v>
      </c>
      <c r="J83" s="24">
        <v>207612.26904761902</v>
      </c>
      <c r="K83" s="24">
        <v>1497</v>
      </c>
      <c r="L83" s="24">
        <v>8600.5</v>
      </c>
      <c r="M83" s="24">
        <v>44322.2</v>
      </c>
      <c r="N83" s="24">
        <v>445994.72</v>
      </c>
      <c r="O83" s="24">
        <v>36478</v>
      </c>
      <c r="P83" s="24">
        <v>89331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59859</v>
      </c>
      <c r="W83" s="24">
        <v>0</v>
      </c>
      <c r="X83" s="24">
        <v>29039</v>
      </c>
      <c r="Y83" s="24">
        <v>0</v>
      </c>
      <c r="Z83" s="26">
        <f t="shared" si="5"/>
        <v>2249448.659047619</v>
      </c>
    </row>
    <row r="84" spans="1:26" s="21" customFormat="1" ht="18.95" customHeight="1" x14ac:dyDescent="0.2">
      <c r="A84" s="16">
        <v>2006</v>
      </c>
      <c r="B84" s="17">
        <v>5</v>
      </c>
      <c r="C84" s="18">
        <v>379832.55</v>
      </c>
      <c r="D84" s="18">
        <v>222710.9</v>
      </c>
      <c r="E84" s="19">
        <f t="shared" si="3"/>
        <v>602543.44999999995</v>
      </c>
      <c r="F84" s="18">
        <v>734289.15</v>
      </c>
      <c r="G84" s="18">
        <v>0</v>
      </c>
      <c r="H84" s="18">
        <v>0</v>
      </c>
      <c r="I84" s="19">
        <f t="shared" si="4"/>
        <v>734289.15</v>
      </c>
      <c r="J84" s="18">
        <v>232489.83333333331</v>
      </c>
      <c r="K84" s="18">
        <v>1400</v>
      </c>
      <c r="L84" s="18">
        <v>6151.3</v>
      </c>
      <c r="M84" s="18">
        <v>44047.1</v>
      </c>
      <c r="N84" s="18">
        <v>628053.53</v>
      </c>
      <c r="O84" s="18">
        <v>40882</v>
      </c>
      <c r="P84" s="18">
        <v>96222.5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29498</v>
      </c>
      <c r="W84" s="18">
        <v>0</v>
      </c>
      <c r="X84" s="18">
        <v>0</v>
      </c>
      <c r="Y84" s="18">
        <v>0</v>
      </c>
      <c r="Z84" s="20">
        <f t="shared" si="5"/>
        <v>2415576.8633333333</v>
      </c>
    </row>
    <row r="85" spans="1:26" s="21" customFormat="1" ht="18.95" customHeight="1" x14ac:dyDescent="0.2">
      <c r="A85" s="22">
        <v>2006</v>
      </c>
      <c r="B85" s="23">
        <v>6</v>
      </c>
      <c r="C85" s="24">
        <v>364359.35</v>
      </c>
      <c r="D85" s="24">
        <v>196511.22</v>
      </c>
      <c r="E85" s="25">
        <f t="shared" si="3"/>
        <v>560870.56999999995</v>
      </c>
      <c r="F85" s="24">
        <v>672428.87</v>
      </c>
      <c r="G85" s="24">
        <v>0</v>
      </c>
      <c r="H85" s="24">
        <v>0</v>
      </c>
      <c r="I85" s="25">
        <f t="shared" si="4"/>
        <v>672428.87</v>
      </c>
      <c r="J85" s="24">
        <v>236563.82857142854</v>
      </c>
      <c r="K85" s="24">
        <v>1362</v>
      </c>
      <c r="L85" s="24">
        <v>3720.3</v>
      </c>
      <c r="M85" s="24">
        <v>42531.9</v>
      </c>
      <c r="N85" s="24">
        <v>399380.67</v>
      </c>
      <c r="O85" s="24">
        <v>22806</v>
      </c>
      <c r="P85" s="24">
        <v>101684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30854</v>
      </c>
      <c r="W85" s="24">
        <v>0</v>
      </c>
      <c r="X85" s="24">
        <v>0</v>
      </c>
      <c r="Y85" s="24">
        <v>0</v>
      </c>
      <c r="Z85" s="26">
        <f t="shared" si="5"/>
        <v>2072202.1385714286</v>
      </c>
    </row>
    <row r="86" spans="1:26" s="21" customFormat="1" ht="18.95" customHeight="1" x14ac:dyDescent="0.2">
      <c r="A86" s="16">
        <v>2006</v>
      </c>
      <c r="B86" s="17">
        <v>7</v>
      </c>
      <c r="C86" s="18">
        <v>392252.91</v>
      </c>
      <c r="D86" s="18">
        <v>210255.7</v>
      </c>
      <c r="E86" s="19">
        <f t="shared" si="3"/>
        <v>602508.61</v>
      </c>
      <c r="F86" s="18">
        <v>684438.7</v>
      </c>
      <c r="G86" s="18">
        <v>0</v>
      </c>
      <c r="H86" s="18">
        <v>0</v>
      </c>
      <c r="I86" s="19">
        <f t="shared" si="4"/>
        <v>684438.7</v>
      </c>
      <c r="J86" s="18">
        <v>239767.85476190477</v>
      </c>
      <c r="K86" s="18">
        <v>1552</v>
      </c>
      <c r="L86" s="18">
        <v>6128.6</v>
      </c>
      <c r="M86" s="18">
        <v>43381.8</v>
      </c>
      <c r="N86" s="18">
        <v>408695.2</v>
      </c>
      <c r="O86" s="18">
        <v>34461.58</v>
      </c>
      <c r="P86" s="18">
        <v>97361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59117.27</v>
      </c>
      <c r="W86" s="18">
        <v>0</v>
      </c>
      <c r="X86" s="18">
        <v>0</v>
      </c>
      <c r="Y86" s="18">
        <v>0</v>
      </c>
      <c r="Z86" s="20">
        <f t="shared" si="5"/>
        <v>2177412.6147619048</v>
      </c>
    </row>
    <row r="87" spans="1:26" s="21" customFormat="1" ht="18.95" customHeight="1" x14ac:dyDescent="0.2">
      <c r="A87" s="22">
        <v>2006</v>
      </c>
      <c r="B87" s="23">
        <v>8</v>
      </c>
      <c r="C87" s="24">
        <v>394585.28</v>
      </c>
      <c r="D87" s="24">
        <v>211202.14</v>
      </c>
      <c r="E87" s="25">
        <f t="shared" si="3"/>
        <v>605787.42000000004</v>
      </c>
      <c r="F87" s="24">
        <v>707219.69</v>
      </c>
      <c r="G87" s="24">
        <v>0</v>
      </c>
      <c r="H87" s="24">
        <v>0</v>
      </c>
      <c r="I87" s="25">
        <f t="shared" si="4"/>
        <v>707219.69</v>
      </c>
      <c r="J87" s="24">
        <v>245672.01666666666</v>
      </c>
      <c r="K87" s="24">
        <v>1942</v>
      </c>
      <c r="L87" s="24">
        <v>7918.7</v>
      </c>
      <c r="M87" s="24">
        <v>44489.5</v>
      </c>
      <c r="N87" s="24">
        <v>412953.69</v>
      </c>
      <c r="O87" s="24">
        <v>29068.07</v>
      </c>
      <c r="P87" s="24">
        <v>89875.5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42171.03</v>
      </c>
      <c r="W87" s="24">
        <v>0</v>
      </c>
      <c r="X87" s="24">
        <v>1471</v>
      </c>
      <c r="Y87" s="24">
        <v>0</v>
      </c>
      <c r="Z87" s="26">
        <f t="shared" si="5"/>
        <v>2188568.6166666667</v>
      </c>
    </row>
    <row r="88" spans="1:26" s="21" customFormat="1" ht="18.95" customHeight="1" x14ac:dyDescent="0.2">
      <c r="A88" s="16">
        <v>2006</v>
      </c>
      <c r="B88" s="17">
        <v>9</v>
      </c>
      <c r="C88" s="18">
        <v>382724.97</v>
      </c>
      <c r="D88" s="18">
        <v>204369.99</v>
      </c>
      <c r="E88" s="19">
        <f t="shared" si="3"/>
        <v>587094.96</v>
      </c>
      <c r="F88" s="18">
        <v>650791.38</v>
      </c>
      <c r="G88" s="18">
        <v>0</v>
      </c>
      <c r="H88" s="18">
        <v>0</v>
      </c>
      <c r="I88" s="19">
        <f t="shared" si="4"/>
        <v>650791.38</v>
      </c>
      <c r="J88" s="18">
        <v>256040.10238095239</v>
      </c>
      <c r="K88" s="18">
        <v>1576</v>
      </c>
      <c r="L88" s="18">
        <v>6691.2</v>
      </c>
      <c r="M88" s="18">
        <v>37449.199999999997</v>
      </c>
      <c r="N88" s="18">
        <v>283514.34999999998</v>
      </c>
      <c r="O88" s="18">
        <v>22311.3</v>
      </c>
      <c r="P88" s="18">
        <v>111782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39823.1</v>
      </c>
      <c r="W88" s="18">
        <v>0</v>
      </c>
      <c r="X88" s="18">
        <v>0</v>
      </c>
      <c r="Y88" s="18">
        <v>0</v>
      </c>
      <c r="Z88" s="20">
        <f t="shared" si="5"/>
        <v>1997073.5923809523</v>
      </c>
    </row>
    <row r="89" spans="1:26" s="21" customFormat="1" ht="18.95" customHeight="1" x14ac:dyDescent="0.2">
      <c r="A89" s="22">
        <v>2006</v>
      </c>
      <c r="B89" s="23">
        <v>10</v>
      </c>
      <c r="C89" s="24">
        <v>400793.81</v>
      </c>
      <c r="D89" s="24">
        <v>203061.39</v>
      </c>
      <c r="E89" s="25">
        <f t="shared" si="3"/>
        <v>603855.19999999995</v>
      </c>
      <c r="F89" s="24">
        <v>683543.13</v>
      </c>
      <c r="G89" s="24">
        <v>0</v>
      </c>
      <c r="H89" s="24">
        <v>0</v>
      </c>
      <c r="I89" s="25">
        <f t="shared" si="4"/>
        <v>683543.13</v>
      </c>
      <c r="J89" s="24">
        <v>238514.63333333333</v>
      </c>
      <c r="K89" s="24">
        <v>1845</v>
      </c>
      <c r="L89" s="24">
        <v>7884.2</v>
      </c>
      <c r="M89" s="24">
        <v>37891.800000000003</v>
      </c>
      <c r="N89" s="24">
        <v>464238.85</v>
      </c>
      <c r="O89" s="24">
        <v>25204.67</v>
      </c>
      <c r="P89" s="24">
        <v>48735.5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28499.79</v>
      </c>
      <c r="W89" s="24">
        <v>0</v>
      </c>
      <c r="X89" s="24">
        <v>0</v>
      </c>
      <c r="Y89" s="24">
        <v>0</v>
      </c>
      <c r="Z89" s="26">
        <f t="shared" si="5"/>
        <v>2140212.7733333334</v>
      </c>
    </row>
    <row r="90" spans="1:26" s="21" customFormat="1" ht="18.95" customHeight="1" x14ac:dyDescent="0.2">
      <c r="A90" s="16">
        <v>2006</v>
      </c>
      <c r="B90" s="17">
        <v>11</v>
      </c>
      <c r="C90" s="18">
        <v>401922.57</v>
      </c>
      <c r="D90" s="18">
        <v>205541.91</v>
      </c>
      <c r="E90" s="19">
        <f t="shared" si="3"/>
        <v>607464.48</v>
      </c>
      <c r="F90" s="18">
        <v>739181.99</v>
      </c>
      <c r="G90" s="18">
        <v>0</v>
      </c>
      <c r="H90" s="18">
        <v>0</v>
      </c>
      <c r="I90" s="19">
        <f t="shared" si="4"/>
        <v>739181.99</v>
      </c>
      <c r="J90" s="18">
        <v>228417.43809523809</v>
      </c>
      <c r="K90" s="18">
        <v>1618.91</v>
      </c>
      <c r="L90" s="18">
        <v>7669.5</v>
      </c>
      <c r="M90" s="18">
        <v>40998.5</v>
      </c>
      <c r="N90" s="18">
        <v>523491.3</v>
      </c>
      <c r="O90" s="18">
        <v>36772.97</v>
      </c>
      <c r="P90" s="18">
        <v>109186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21777.27</v>
      </c>
      <c r="W90" s="18">
        <v>0</v>
      </c>
      <c r="X90" s="18">
        <v>0</v>
      </c>
      <c r="Y90" s="18">
        <v>0</v>
      </c>
      <c r="Z90" s="20">
        <f t="shared" si="5"/>
        <v>2316578.358095238</v>
      </c>
    </row>
    <row r="91" spans="1:26" s="21" customFormat="1" ht="18.95" customHeight="1" x14ac:dyDescent="0.2">
      <c r="A91" s="22">
        <v>2006</v>
      </c>
      <c r="B91" s="23">
        <v>12</v>
      </c>
      <c r="C91" s="27">
        <v>454373.13</v>
      </c>
      <c r="D91" s="27">
        <v>233936.83</v>
      </c>
      <c r="E91" s="28">
        <f t="shared" si="3"/>
        <v>688309.96</v>
      </c>
      <c r="F91" s="27">
        <v>776330.26</v>
      </c>
      <c r="G91" s="24">
        <v>0</v>
      </c>
      <c r="H91" s="24">
        <v>0</v>
      </c>
      <c r="I91" s="25">
        <f t="shared" si="4"/>
        <v>776330.26</v>
      </c>
      <c r="J91" s="27">
        <v>236333.1119047619</v>
      </c>
      <c r="K91" s="27">
        <v>1959</v>
      </c>
      <c r="L91" s="27">
        <v>9049.5</v>
      </c>
      <c r="M91" s="24">
        <v>51753.599999999999</v>
      </c>
      <c r="N91" s="27">
        <v>384849.54</v>
      </c>
      <c r="O91" s="27">
        <v>27047.99</v>
      </c>
      <c r="P91" s="24">
        <v>110896.5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34342.699999999997</v>
      </c>
      <c r="W91" s="24">
        <v>0</v>
      </c>
      <c r="X91" s="24">
        <v>0</v>
      </c>
      <c r="Y91" s="24">
        <v>0</v>
      </c>
      <c r="Z91" s="26">
        <f t="shared" si="5"/>
        <v>2320872.1619047616</v>
      </c>
    </row>
    <row r="92" spans="1:26" s="21" customFormat="1" ht="18.95" customHeight="1" x14ac:dyDescent="0.2">
      <c r="A92" s="29">
        <v>2007</v>
      </c>
      <c r="B92" s="17">
        <v>1</v>
      </c>
      <c r="C92" s="18">
        <v>418412.86</v>
      </c>
      <c r="D92" s="18">
        <v>216560.79</v>
      </c>
      <c r="E92" s="19">
        <f t="shared" si="3"/>
        <v>634973.65</v>
      </c>
      <c r="F92" s="18">
        <v>810372.66</v>
      </c>
      <c r="G92" s="18">
        <v>0</v>
      </c>
      <c r="H92" s="18">
        <v>0</v>
      </c>
      <c r="I92" s="19">
        <f t="shared" si="4"/>
        <v>810372.66</v>
      </c>
      <c r="J92" s="18">
        <v>217344.65595238097</v>
      </c>
      <c r="K92" s="18">
        <v>1657</v>
      </c>
      <c r="L92" s="18">
        <v>9659.7999999999993</v>
      </c>
      <c r="M92" s="18">
        <v>47659.199999999997</v>
      </c>
      <c r="N92" s="18">
        <v>481365.9</v>
      </c>
      <c r="O92" s="18">
        <v>36112.06</v>
      </c>
      <c r="P92" s="18">
        <v>118327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55217.79</v>
      </c>
      <c r="W92" s="18">
        <v>0</v>
      </c>
      <c r="X92" s="18">
        <v>0</v>
      </c>
      <c r="Y92" s="18">
        <v>0</v>
      </c>
      <c r="Z92" s="20">
        <f t="shared" si="5"/>
        <v>2412689.715952381</v>
      </c>
    </row>
    <row r="93" spans="1:26" s="21" customFormat="1" ht="18.95" customHeight="1" x14ac:dyDescent="0.2">
      <c r="A93" s="30">
        <v>2007</v>
      </c>
      <c r="B93" s="23">
        <v>2</v>
      </c>
      <c r="C93" s="24">
        <v>401425.14</v>
      </c>
      <c r="D93" s="24">
        <v>204991.91</v>
      </c>
      <c r="E93" s="25">
        <f t="shared" si="3"/>
        <v>606417.05000000005</v>
      </c>
      <c r="F93" s="24">
        <v>799394.6</v>
      </c>
      <c r="G93" s="24">
        <v>0</v>
      </c>
      <c r="H93" s="24">
        <v>0</v>
      </c>
      <c r="I93" s="25">
        <f t="shared" si="4"/>
        <v>799394.6</v>
      </c>
      <c r="J93" s="24">
        <v>211149.36071428572</v>
      </c>
      <c r="K93" s="24">
        <v>1606</v>
      </c>
      <c r="L93" s="24">
        <v>5162.3999999999996</v>
      </c>
      <c r="M93" s="24">
        <v>42101.8</v>
      </c>
      <c r="N93" s="24">
        <v>441178.9</v>
      </c>
      <c r="O93" s="24">
        <v>35844.959999999999</v>
      </c>
      <c r="P93" s="24">
        <v>89353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38218.660000000003</v>
      </c>
      <c r="W93" s="24">
        <v>0</v>
      </c>
      <c r="X93" s="24">
        <v>0</v>
      </c>
      <c r="Y93" s="24">
        <v>0</v>
      </c>
      <c r="Z93" s="26">
        <f t="shared" si="5"/>
        <v>2270426.7307142857</v>
      </c>
    </row>
    <row r="94" spans="1:26" s="21" customFormat="1" ht="18.95" customHeight="1" x14ac:dyDescent="0.2">
      <c r="A94" s="29">
        <v>2007</v>
      </c>
      <c r="B94" s="17">
        <v>3</v>
      </c>
      <c r="C94" s="18">
        <v>454731.09</v>
      </c>
      <c r="D94" s="18">
        <v>239019.91</v>
      </c>
      <c r="E94" s="19">
        <f t="shared" si="3"/>
        <v>693751</v>
      </c>
      <c r="F94" s="18">
        <v>956680.19</v>
      </c>
      <c r="G94" s="18">
        <v>0</v>
      </c>
      <c r="H94" s="18">
        <v>0</v>
      </c>
      <c r="I94" s="19">
        <f t="shared" si="4"/>
        <v>956680.19</v>
      </c>
      <c r="J94" s="18">
        <v>264115.98333333334</v>
      </c>
      <c r="K94" s="18">
        <v>1665</v>
      </c>
      <c r="L94" s="18">
        <v>7526.9</v>
      </c>
      <c r="M94" s="18">
        <v>54082.400000000001</v>
      </c>
      <c r="N94" s="18">
        <v>537373.86</v>
      </c>
      <c r="O94" s="18">
        <v>47101.77</v>
      </c>
      <c r="P94" s="18">
        <v>101887.5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57660.84</v>
      </c>
      <c r="W94" s="18">
        <v>0</v>
      </c>
      <c r="X94" s="18">
        <v>0</v>
      </c>
      <c r="Y94" s="18">
        <v>0</v>
      </c>
      <c r="Z94" s="20">
        <f t="shared" si="5"/>
        <v>2721845.4433333334</v>
      </c>
    </row>
    <row r="95" spans="1:26" s="21" customFormat="1" ht="18.95" customHeight="1" x14ac:dyDescent="0.2">
      <c r="A95" s="30">
        <v>2007</v>
      </c>
      <c r="B95" s="23">
        <v>4</v>
      </c>
      <c r="C95" s="24">
        <v>403732.56</v>
      </c>
      <c r="D95" s="24">
        <v>217536.23</v>
      </c>
      <c r="E95" s="25">
        <f t="shared" si="3"/>
        <v>621268.79</v>
      </c>
      <c r="F95" s="24">
        <v>758988.58</v>
      </c>
      <c r="G95" s="24">
        <v>0</v>
      </c>
      <c r="H95" s="24">
        <v>0</v>
      </c>
      <c r="I95" s="25">
        <f t="shared" si="4"/>
        <v>758988.58</v>
      </c>
      <c r="J95" s="24">
        <v>224818.87619047618</v>
      </c>
      <c r="K95" s="24">
        <v>1550</v>
      </c>
      <c r="L95" s="24">
        <v>7512.6</v>
      </c>
      <c r="M95" s="24">
        <v>44957.1</v>
      </c>
      <c r="N95" s="24">
        <v>480634.06</v>
      </c>
      <c r="O95" s="24">
        <v>38731.919999999998</v>
      </c>
      <c r="P95" s="24">
        <v>91234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46865.77</v>
      </c>
      <c r="W95" s="24">
        <v>0</v>
      </c>
      <c r="X95" s="24">
        <v>0</v>
      </c>
      <c r="Y95" s="24">
        <v>0</v>
      </c>
      <c r="Z95" s="26">
        <f t="shared" si="5"/>
        <v>2316561.6961904764</v>
      </c>
    </row>
    <row r="96" spans="1:26" s="21" customFormat="1" ht="18.95" customHeight="1" x14ac:dyDescent="0.2">
      <c r="A96" s="29">
        <v>2007</v>
      </c>
      <c r="B96" s="17">
        <v>5</v>
      </c>
      <c r="C96" s="18">
        <v>426414.71</v>
      </c>
      <c r="D96" s="18">
        <v>224400.73</v>
      </c>
      <c r="E96" s="19">
        <f t="shared" si="3"/>
        <v>650815.44000000006</v>
      </c>
      <c r="F96" s="18">
        <v>811703.69</v>
      </c>
      <c r="G96" s="18">
        <v>0</v>
      </c>
      <c r="H96" s="18">
        <v>0</v>
      </c>
      <c r="I96" s="19">
        <f t="shared" si="4"/>
        <v>811703.69</v>
      </c>
      <c r="J96" s="18">
        <v>259749.48095238098</v>
      </c>
      <c r="K96" s="18">
        <v>1458</v>
      </c>
      <c r="L96" s="18">
        <v>11518.6</v>
      </c>
      <c r="M96" s="18">
        <v>46178.5</v>
      </c>
      <c r="N96" s="18">
        <v>624648.80000000005</v>
      </c>
      <c r="O96" s="18">
        <v>44730.69</v>
      </c>
      <c r="P96" s="18">
        <v>78331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47491.42</v>
      </c>
      <c r="W96" s="18">
        <v>0</v>
      </c>
      <c r="X96" s="18">
        <v>0</v>
      </c>
      <c r="Y96" s="18">
        <v>0</v>
      </c>
      <c r="Z96" s="20">
        <f t="shared" si="5"/>
        <v>2576625.6209523808</v>
      </c>
    </row>
    <row r="97" spans="1:26" s="21" customFormat="1" ht="18.95" customHeight="1" x14ac:dyDescent="0.2">
      <c r="A97" s="30">
        <v>2007</v>
      </c>
      <c r="B97" s="23">
        <v>6</v>
      </c>
      <c r="C97" s="24">
        <v>390991.35999999999</v>
      </c>
      <c r="D97" s="24">
        <v>217473.91</v>
      </c>
      <c r="E97" s="25">
        <f t="shared" si="3"/>
        <v>608465.27</v>
      </c>
      <c r="F97" s="24">
        <v>720896.77</v>
      </c>
      <c r="G97" s="24">
        <v>0</v>
      </c>
      <c r="H97" s="24">
        <v>0</v>
      </c>
      <c r="I97" s="25">
        <f t="shared" si="4"/>
        <v>720896.77</v>
      </c>
      <c r="J97" s="24">
        <v>244505.28333333335</v>
      </c>
      <c r="K97" s="24">
        <v>908</v>
      </c>
      <c r="L97" s="24">
        <v>14318.3</v>
      </c>
      <c r="M97" s="24">
        <v>46459.4</v>
      </c>
      <c r="N97" s="24">
        <v>666096.19999999995</v>
      </c>
      <c r="O97" s="24">
        <v>25509.9</v>
      </c>
      <c r="P97" s="24">
        <v>83270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36586.800000000003</v>
      </c>
      <c r="W97" s="24">
        <v>0</v>
      </c>
      <c r="X97" s="24">
        <v>0</v>
      </c>
      <c r="Y97" s="24">
        <v>0</v>
      </c>
      <c r="Z97" s="26">
        <f t="shared" si="5"/>
        <v>2447015.9233333338</v>
      </c>
    </row>
    <row r="98" spans="1:26" s="21" customFormat="1" ht="18.95" customHeight="1" x14ac:dyDescent="0.2">
      <c r="A98" s="29">
        <v>2007</v>
      </c>
      <c r="B98" s="17">
        <v>7</v>
      </c>
      <c r="C98" s="18">
        <v>416497.41</v>
      </c>
      <c r="D98" s="18">
        <v>219874.23</v>
      </c>
      <c r="E98" s="19">
        <f t="shared" si="3"/>
        <v>636371.64</v>
      </c>
      <c r="F98" s="18">
        <v>721550.61</v>
      </c>
      <c r="G98" s="18">
        <v>0</v>
      </c>
      <c r="H98" s="18">
        <v>0</v>
      </c>
      <c r="I98" s="19">
        <f t="shared" si="4"/>
        <v>721550.61</v>
      </c>
      <c r="J98" s="18">
        <v>261555.62142857144</v>
      </c>
      <c r="K98" s="18">
        <v>1381</v>
      </c>
      <c r="L98" s="18">
        <v>11812.2</v>
      </c>
      <c r="M98" s="18">
        <v>55620.5</v>
      </c>
      <c r="N98" s="18">
        <v>680178.9</v>
      </c>
      <c r="O98" s="18">
        <v>41652.9</v>
      </c>
      <c r="P98" s="18">
        <v>99957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66993.710000000006</v>
      </c>
      <c r="W98" s="18">
        <v>0</v>
      </c>
      <c r="X98" s="18">
        <v>0</v>
      </c>
      <c r="Y98" s="18">
        <v>0</v>
      </c>
      <c r="Z98" s="20">
        <f t="shared" si="5"/>
        <v>2577074.0814285716</v>
      </c>
    </row>
    <row r="99" spans="1:26" s="21" customFormat="1" ht="18.95" customHeight="1" x14ac:dyDescent="0.2">
      <c r="A99" s="30">
        <v>2007</v>
      </c>
      <c r="B99" s="23">
        <v>8</v>
      </c>
      <c r="C99" s="24">
        <v>411088.53</v>
      </c>
      <c r="D99" s="24">
        <v>236565.57</v>
      </c>
      <c r="E99" s="25">
        <f t="shared" si="3"/>
        <v>647654.10000000009</v>
      </c>
      <c r="F99" s="24">
        <v>736620.9</v>
      </c>
      <c r="G99" s="24">
        <v>0</v>
      </c>
      <c r="H99" s="24">
        <v>0</v>
      </c>
      <c r="I99" s="25">
        <f t="shared" si="4"/>
        <v>736620.9</v>
      </c>
      <c r="J99" s="24">
        <v>267634.12142857147</v>
      </c>
      <c r="K99" s="24">
        <v>1571</v>
      </c>
      <c r="L99" s="24">
        <v>16179.4</v>
      </c>
      <c r="M99" s="24">
        <v>50337</v>
      </c>
      <c r="N99" s="24">
        <v>529257.62</v>
      </c>
      <c r="O99" s="24">
        <v>32132.95</v>
      </c>
      <c r="P99" s="24">
        <v>117265.5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36100.5</v>
      </c>
      <c r="W99" s="24">
        <v>0</v>
      </c>
      <c r="X99" s="24">
        <v>0</v>
      </c>
      <c r="Y99" s="24">
        <v>0</v>
      </c>
      <c r="Z99" s="26">
        <f t="shared" si="5"/>
        <v>2434753.0914285714</v>
      </c>
    </row>
    <row r="100" spans="1:26" s="21" customFormat="1" ht="18.95" customHeight="1" x14ac:dyDescent="0.2">
      <c r="A100" s="29">
        <v>2007</v>
      </c>
      <c r="B100" s="17">
        <v>9</v>
      </c>
      <c r="C100" s="18">
        <v>390568.99</v>
      </c>
      <c r="D100" s="18">
        <v>207241.84</v>
      </c>
      <c r="E100" s="19">
        <f t="shared" si="3"/>
        <v>597810.82999999996</v>
      </c>
      <c r="F100" s="18">
        <v>669587.88</v>
      </c>
      <c r="G100" s="18">
        <v>0</v>
      </c>
      <c r="H100" s="18">
        <v>0</v>
      </c>
      <c r="I100" s="19">
        <f t="shared" si="4"/>
        <v>669587.88</v>
      </c>
      <c r="J100" s="18">
        <v>254081.75857142854</v>
      </c>
      <c r="K100" s="18">
        <v>1243</v>
      </c>
      <c r="L100" s="18">
        <v>9016.5</v>
      </c>
      <c r="M100" s="18">
        <v>46392.800000000003</v>
      </c>
      <c r="N100" s="18">
        <v>374139.35</v>
      </c>
      <c r="O100" s="18">
        <v>21666.59</v>
      </c>
      <c r="P100" s="18">
        <v>101530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48278.98</v>
      </c>
      <c r="W100" s="18">
        <v>0</v>
      </c>
      <c r="X100" s="18">
        <v>0</v>
      </c>
      <c r="Y100" s="18">
        <v>0</v>
      </c>
      <c r="Z100" s="20">
        <f t="shared" si="5"/>
        <v>2123747.6885714284</v>
      </c>
    </row>
    <row r="101" spans="1:26" s="21" customFormat="1" ht="18.95" customHeight="1" x14ac:dyDescent="0.2">
      <c r="A101" s="30">
        <v>2007</v>
      </c>
      <c r="B101" s="23">
        <v>10</v>
      </c>
      <c r="C101" s="24">
        <v>419001.81</v>
      </c>
      <c r="D101" s="24">
        <v>224750.77</v>
      </c>
      <c r="E101" s="25">
        <f t="shared" si="3"/>
        <v>643752.57999999996</v>
      </c>
      <c r="F101" s="24">
        <v>738702.86</v>
      </c>
      <c r="G101" s="24">
        <v>0</v>
      </c>
      <c r="H101" s="24">
        <v>0</v>
      </c>
      <c r="I101" s="25">
        <f t="shared" si="4"/>
        <v>738702.86</v>
      </c>
      <c r="J101" s="24">
        <v>264936.6595238095</v>
      </c>
      <c r="K101" s="24">
        <v>1284</v>
      </c>
      <c r="L101" s="24">
        <v>13724.2</v>
      </c>
      <c r="M101" s="24">
        <v>50839.9</v>
      </c>
      <c r="N101" s="24">
        <v>384625.95</v>
      </c>
      <c r="O101" s="24">
        <v>23741.47</v>
      </c>
      <c r="P101" s="24">
        <v>105314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22628.560000000001</v>
      </c>
      <c r="W101" s="24">
        <v>0</v>
      </c>
      <c r="X101" s="24">
        <v>0</v>
      </c>
      <c r="Y101" s="24">
        <v>0</v>
      </c>
      <c r="Z101" s="26">
        <f t="shared" si="5"/>
        <v>2249550.1795238098</v>
      </c>
    </row>
    <row r="102" spans="1:26" s="21" customFormat="1" ht="18.95" customHeight="1" x14ac:dyDescent="0.2">
      <c r="A102" s="29">
        <v>2007</v>
      </c>
      <c r="B102" s="17">
        <v>11</v>
      </c>
      <c r="C102" s="18">
        <v>417490.77</v>
      </c>
      <c r="D102" s="18">
        <v>218116.79</v>
      </c>
      <c r="E102" s="19">
        <f t="shared" si="3"/>
        <v>635607.56000000006</v>
      </c>
      <c r="F102" s="18">
        <v>779547.05</v>
      </c>
      <c r="G102" s="18">
        <v>0</v>
      </c>
      <c r="H102" s="18">
        <v>0</v>
      </c>
      <c r="I102" s="19">
        <f t="shared" si="4"/>
        <v>779547.05</v>
      </c>
      <c r="J102" s="18">
        <v>250108.61190476193</v>
      </c>
      <c r="K102" s="18">
        <v>1477</v>
      </c>
      <c r="L102" s="18">
        <v>13720.9</v>
      </c>
      <c r="M102" s="18">
        <v>48631.6</v>
      </c>
      <c r="N102" s="18">
        <v>515855.99</v>
      </c>
      <c r="O102" s="18">
        <v>36281.17</v>
      </c>
      <c r="P102" s="18">
        <v>73557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52597.23</v>
      </c>
      <c r="W102" s="18">
        <v>0</v>
      </c>
      <c r="X102" s="18">
        <v>0</v>
      </c>
      <c r="Y102" s="18">
        <v>0</v>
      </c>
      <c r="Z102" s="20">
        <f t="shared" si="5"/>
        <v>2407384.1119047622</v>
      </c>
    </row>
    <row r="103" spans="1:26" s="21" customFormat="1" ht="18.95" customHeight="1" x14ac:dyDescent="0.2">
      <c r="A103" s="30">
        <v>2007</v>
      </c>
      <c r="B103" s="23">
        <v>12</v>
      </c>
      <c r="C103" s="27">
        <v>438542.79333333333</v>
      </c>
      <c r="D103" s="27">
        <v>252394.11428571425</v>
      </c>
      <c r="E103" s="28">
        <f t="shared" si="3"/>
        <v>690936.90761904756</v>
      </c>
      <c r="F103" s="27">
        <v>768886.87</v>
      </c>
      <c r="G103" s="24">
        <v>0</v>
      </c>
      <c r="H103" s="24">
        <v>0</v>
      </c>
      <c r="I103" s="25">
        <f t="shared" si="4"/>
        <v>768886.87</v>
      </c>
      <c r="J103" s="27">
        <v>253659.52857142859</v>
      </c>
      <c r="K103" s="27">
        <v>1009</v>
      </c>
      <c r="L103" s="27">
        <v>23241.599999999999</v>
      </c>
      <c r="M103" s="24">
        <v>52596</v>
      </c>
      <c r="N103" s="27">
        <v>431419.38</v>
      </c>
      <c r="O103" s="27">
        <v>36570.14</v>
      </c>
      <c r="P103" s="24">
        <v>100226.5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47879.57</v>
      </c>
      <c r="W103" s="24">
        <v>0</v>
      </c>
      <c r="X103" s="24">
        <v>0</v>
      </c>
      <c r="Y103" s="24">
        <v>0</v>
      </c>
      <c r="Z103" s="26">
        <f t="shared" si="5"/>
        <v>2406425.4961904762</v>
      </c>
    </row>
    <row r="104" spans="1:26" s="21" customFormat="1" ht="18.95" customHeight="1" x14ac:dyDescent="0.2">
      <c r="A104" s="16">
        <v>2008</v>
      </c>
      <c r="B104" s="17">
        <v>1</v>
      </c>
      <c r="C104" s="18">
        <v>403266.74</v>
      </c>
      <c r="D104" s="18">
        <v>213645.39</v>
      </c>
      <c r="E104" s="19">
        <f t="shared" si="3"/>
        <v>616912.13</v>
      </c>
      <c r="F104" s="18">
        <v>797668.91</v>
      </c>
      <c r="G104" s="18">
        <v>0</v>
      </c>
      <c r="H104" s="18">
        <v>0</v>
      </c>
      <c r="I104" s="19">
        <f t="shared" si="4"/>
        <v>797668.91</v>
      </c>
      <c r="J104" s="18">
        <v>252508.33333333331</v>
      </c>
      <c r="K104" s="18">
        <v>1989.2</v>
      </c>
      <c r="L104" s="18">
        <v>23736.5</v>
      </c>
      <c r="M104" s="18">
        <v>50760.2</v>
      </c>
      <c r="N104" s="18">
        <v>433142.36</v>
      </c>
      <c r="O104" s="18">
        <v>33627.86</v>
      </c>
      <c r="P104" s="18">
        <v>95308.84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43860.959999999999</v>
      </c>
      <c r="W104" s="18">
        <v>0</v>
      </c>
      <c r="X104" s="18">
        <v>0</v>
      </c>
      <c r="Y104" s="18">
        <v>0</v>
      </c>
      <c r="Z104" s="20">
        <f t="shared" si="5"/>
        <v>2349515.293333333</v>
      </c>
    </row>
    <row r="105" spans="1:26" s="21" customFormat="1" ht="18.95" customHeight="1" x14ac:dyDescent="0.2">
      <c r="A105" s="22">
        <v>2008</v>
      </c>
      <c r="B105" s="23">
        <v>2</v>
      </c>
      <c r="C105" s="24">
        <v>407735.55</v>
      </c>
      <c r="D105" s="24">
        <v>215873.67</v>
      </c>
      <c r="E105" s="25">
        <f t="shared" si="3"/>
        <v>623609.22</v>
      </c>
      <c r="F105" s="24">
        <v>794000.25</v>
      </c>
      <c r="G105" s="24">
        <v>0</v>
      </c>
      <c r="H105" s="24">
        <v>0</v>
      </c>
      <c r="I105" s="25">
        <f t="shared" si="4"/>
        <v>794000.25</v>
      </c>
      <c r="J105" s="24">
        <v>241978.08333333334</v>
      </c>
      <c r="K105" s="24">
        <v>1282.48</v>
      </c>
      <c r="L105" s="24">
        <v>12268.8</v>
      </c>
      <c r="M105" s="24">
        <v>49177.79</v>
      </c>
      <c r="N105" s="24">
        <v>430602.16</v>
      </c>
      <c r="O105" s="24">
        <v>27023.37</v>
      </c>
      <c r="P105" s="24">
        <v>59523.695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43795.41</v>
      </c>
      <c r="W105" s="24">
        <v>0</v>
      </c>
      <c r="X105" s="24">
        <v>0</v>
      </c>
      <c r="Y105" s="24">
        <v>0</v>
      </c>
      <c r="Z105" s="26">
        <f t="shared" si="5"/>
        <v>2283261.2583333328</v>
      </c>
    </row>
    <row r="106" spans="1:26" s="21" customFormat="1" ht="18.95" customHeight="1" x14ac:dyDescent="0.2">
      <c r="A106" s="16">
        <v>2008</v>
      </c>
      <c r="B106" s="17">
        <v>3</v>
      </c>
      <c r="C106" s="18">
        <v>424157.28</v>
      </c>
      <c r="D106" s="18">
        <v>233761.07</v>
      </c>
      <c r="E106" s="19">
        <f t="shared" si="3"/>
        <v>657918.35000000009</v>
      </c>
      <c r="F106" s="18">
        <v>776026.79</v>
      </c>
      <c r="G106" s="18">
        <v>0</v>
      </c>
      <c r="H106" s="18">
        <v>0</v>
      </c>
      <c r="I106" s="19">
        <f t="shared" si="4"/>
        <v>776026.79</v>
      </c>
      <c r="J106" s="18">
        <v>247679.03809523809</v>
      </c>
      <c r="K106" s="18">
        <v>1282.24</v>
      </c>
      <c r="L106" s="18">
        <v>11053.6</v>
      </c>
      <c r="M106" s="18">
        <v>54474.23</v>
      </c>
      <c r="N106" s="18">
        <v>433126.79</v>
      </c>
      <c r="O106" s="18">
        <v>24535.08</v>
      </c>
      <c r="P106" s="18">
        <v>90591.985000000001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33091.99</v>
      </c>
      <c r="W106" s="18">
        <v>0</v>
      </c>
      <c r="X106" s="18">
        <v>0</v>
      </c>
      <c r="Y106" s="18">
        <v>0</v>
      </c>
      <c r="Z106" s="20">
        <f t="shared" si="5"/>
        <v>2329780.0930952383</v>
      </c>
    </row>
    <row r="107" spans="1:26" s="21" customFormat="1" ht="18.95" customHeight="1" x14ac:dyDescent="0.2">
      <c r="A107" s="22">
        <v>2008</v>
      </c>
      <c r="B107" s="23">
        <v>4</v>
      </c>
      <c r="C107" s="24">
        <v>399193.53</v>
      </c>
      <c r="D107" s="24">
        <v>233687.28</v>
      </c>
      <c r="E107" s="25">
        <f t="shared" si="3"/>
        <v>632880.81000000006</v>
      </c>
      <c r="F107" s="24">
        <v>807725.77</v>
      </c>
      <c r="G107" s="24">
        <v>0</v>
      </c>
      <c r="H107" s="24">
        <v>0</v>
      </c>
      <c r="I107" s="25">
        <f t="shared" si="4"/>
        <v>807725.77</v>
      </c>
      <c r="J107" s="24">
        <v>243178.03095238094</v>
      </c>
      <c r="K107" s="24">
        <v>1389.7</v>
      </c>
      <c r="L107" s="24">
        <v>9701.1</v>
      </c>
      <c r="M107" s="24">
        <v>50481.01</v>
      </c>
      <c r="N107" s="24">
        <v>521002.28</v>
      </c>
      <c r="O107" s="24">
        <v>28686.75</v>
      </c>
      <c r="P107" s="24">
        <v>107236.47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33710.99</v>
      </c>
      <c r="W107" s="24">
        <v>0</v>
      </c>
      <c r="X107" s="24">
        <v>0</v>
      </c>
      <c r="Y107" s="24">
        <v>0</v>
      </c>
      <c r="Z107" s="26">
        <f t="shared" si="5"/>
        <v>2435992.9109523809</v>
      </c>
    </row>
    <row r="108" spans="1:26" s="21" customFormat="1" ht="18.95" customHeight="1" x14ac:dyDescent="0.2">
      <c r="A108" s="16">
        <v>2008</v>
      </c>
      <c r="B108" s="17">
        <v>5</v>
      </c>
      <c r="C108" s="18">
        <v>390882.63</v>
      </c>
      <c r="D108" s="18">
        <v>236635.85</v>
      </c>
      <c r="E108" s="19">
        <f t="shared" si="3"/>
        <v>627518.48</v>
      </c>
      <c r="F108" s="18">
        <v>682326.18</v>
      </c>
      <c r="G108" s="18">
        <v>0</v>
      </c>
      <c r="H108" s="18">
        <v>0</v>
      </c>
      <c r="I108" s="19">
        <f t="shared" si="4"/>
        <v>682326.18</v>
      </c>
      <c r="J108" s="18">
        <v>240798.45952380952</v>
      </c>
      <c r="K108" s="18">
        <v>1097.2</v>
      </c>
      <c r="L108" s="18">
        <v>10184.299999999999</v>
      </c>
      <c r="M108" s="18">
        <v>40315.15</v>
      </c>
      <c r="N108" s="18">
        <v>671159.46</v>
      </c>
      <c r="O108" s="18">
        <v>30108.84</v>
      </c>
      <c r="P108" s="18">
        <v>108039.41499999999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29039.119999999999</v>
      </c>
      <c r="W108" s="18">
        <v>0</v>
      </c>
      <c r="X108" s="18">
        <v>0</v>
      </c>
      <c r="Y108" s="18">
        <v>0</v>
      </c>
      <c r="Z108" s="20">
        <f t="shared" si="5"/>
        <v>2440586.6045238096</v>
      </c>
    </row>
    <row r="109" spans="1:26" s="21" customFormat="1" ht="18.95" customHeight="1" x14ac:dyDescent="0.2">
      <c r="A109" s="22">
        <v>2008</v>
      </c>
      <c r="B109" s="23">
        <v>6</v>
      </c>
      <c r="C109" s="24">
        <v>337464.32000000001</v>
      </c>
      <c r="D109" s="24">
        <v>200656.57</v>
      </c>
      <c r="E109" s="25">
        <f t="shared" si="3"/>
        <v>538120.89</v>
      </c>
      <c r="F109" s="24">
        <v>507662.65</v>
      </c>
      <c r="G109" s="24">
        <v>0</v>
      </c>
      <c r="H109" s="24">
        <v>0</v>
      </c>
      <c r="I109" s="25">
        <f t="shared" si="4"/>
        <v>507662.65</v>
      </c>
      <c r="J109" s="24">
        <v>242422.57142857142</v>
      </c>
      <c r="K109" s="24">
        <v>961.5</v>
      </c>
      <c r="L109" s="24">
        <v>9387.7999999999993</v>
      </c>
      <c r="M109" s="24">
        <v>45117.89</v>
      </c>
      <c r="N109" s="24">
        <v>512787.44</v>
      </c>
      <c r="O109" s="24">
        <v>13816.19</v>
      </c>
      <c r="P109" s="24">
        <v>109057.41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24325.03</v>
      </c>
      <c r="W109" s="24">
        <v>0</v>
      </c>
      <c r="X109" s="24">
        <v>0</v>
      </c>
      <c r="Y109" s="24">
        <v>0</v>
      </c>
      <c r="Z109" s="26">
        <f t="shared" si="5"/>
        <v>2003659.3714285716</v>
      </c>
    </row>
    <row r="110" spans="1:26" s="21" customFormat="1" ht="18.95" customHeight="1" x14ac:dyDescent="0.2">
      <c r="A110" s="16">
        <v>2008</v>
      </c>
      <c r="B110" s="17">
        <v>7</v>
      </c>
      <c r="C110" s="18">
        <v>374847.05</v>
      </c>
      <c r="D110" s="18">
        <v>228640.21</v>
      </c>
      <c r="E110" s="19">
        <f t="shared" si="3"/>
        <v>603487.26</v>
      </c>
      <c r="F110" s="18">
        <v>544399.26</v>
      </c>
      <c r="G110" s="18">
        <v>0</v>
      </c>
      <c r="H110" s="18">
        <v>0</v>
      </c>
      <c r="I110" s="19">
        <f t="shared" si="4"/>
        <v>544399.26</v>
      </c>
      <c r="J110" s="18">
        <v>243531.97142857144</v>
      </c>
      <c r="K110" s="18">
        <v>1376</v>
      </c>
      <c r="L110" s="18">
        <v>12510.7</v>
      </c>
      <c r="M110" s="18">
        <v>53791.45</v>
      </c>
      <c r="N110" s="18">
        <v>374959.04</v>
      </c>
      <c r="O110" s="18">
        <v>13246.41</v>
      </c>
      <c r="P110" s="18">
        <v>85805.5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20392.63</v>
      </c>
      <c r="W110" s="18">
        <v>0</v>
      </c>
      <c r="X110" s="18">
        <v>0</v>
      </c>
      <c r="Y110" s="18">
        <v>0</v>
      </c>
      <c r="Z110" s="20">
        <f t="shared" si="5"/>
        <v>1953500.2214285715</v>
      </c>
    </row>
    <row r="111" spans="1:26" s="21" customFormat="1" ht="18.95" customHeight="1" x14ac:dyDescent="0.2">
      <c r="A111" s="22">
        <v>2008</v>
      </c>
      <c r="B111" s="23">
        <v>8</v>
      </c>
      <c r="C111" s="24">
        <v>378363.76</v>
      </c>
      <c r="D111" s="24">
        <v>227499</v>
      </c>
      <c r="E111" s="25">
        <f t="shared" si="3"/>
        <v>605862.76</v>
      </c>
      <c r="F111" s="24">
        <v>556174.4</v>
      </c>
      <c r="G111" s="24">
        <v>0</v>
      </c>
      <c r="H111" s="24">
        <v>0</v>
      </c>
      <c r="I111" s="25">
        <f t="shared" si="4"/>
        <v>556174.4</v>
      </c>
      <c r="J111" s="24">
        <v>237062.51904761905</v>
      </c>
      <c r="K111" s="24">
        <v>1296.43</v>
      </c>
      <c r="L111" s="24">
        <v>5642.2</v>
      </c>
      <c r="M111" s="24">
        <v>52969.79</v>
      </c>
      <c r="N111" s="24">
        <v>340442.84</v>
      </c>
      <c r="O111" s="24">
        <v>17823.810000000001</v>
      </c>
      <c r="P111" s="24">
        <v>57263.195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27582.41</v>
      </c>
      <c r="W111" s="24">
        <v>0</v>
      </c>
      <c r="X111" s="24">
        <v>0</v>
      </c>
      <c r="Y111" s="24">
        <v>0</v>
      </c>
      <c r="Z111" s="26">
        <f t="shared" si="5"/>
        <v>1902120.354047619</v>
      </c>
    </row>
    <row r="112" spans="1:26" s="21" customFormat="1" ht="18.95" customHeight="1" x14ac:dyDescent="0.2">
      <c r="A112" s="16">
        <v>2008</v>
      </c>
      <c r="B112" s="17">
        <v>9</v>
      </c>
      <c r="C112" s="18">
        <v>367962.73</v>
      </c>
      <c r="D112" s="18">
        <v>218214.64</v>
      </c>
      <c r="E112" s="19">
        <f t="shared" si="3"/>
        <v>586177.37</v>
      </c>
      <c r="F112" s="18">
        <v>557802.62</v>
      </c>
      <c r="G112" s="18">
        <v>0</v>
      </c>
      <c r="H112" s="18">
        <v>0</v>
      </c>
      <c r="I112" s="19">
        <f t="shared" si="4"/>
        <v>557802.62</v>
      </c>
      <c r="J112" s="18">
        <v>225262.45857142861</v>
      </c>
      <c r="K112" s="18">
        <v>1432.72</v>
      </c>
      <c r="L112" s="18">
        <v>5890.8</v>
      </c>
      <c r="M112" s="18">
        <v>44179.040000000001</v>
      </c>
      <c r="N112" s="18">
        <v>312823.32</v>
      </c>
      <c r="O112" s="18">
        <v>12370.7</v>
      </c>
      <c r="P112" s="18">
        <v>103737.26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27685.65</v>
      </c>
      <c r="W112" s="18">
        <v>0</v>
      </c>
      <c r="X112" s="18">
        <v>0</v>
      </c>
      <c r="Y112" s="18">
        <v>0</v>
      </c>
      <c r="Z112" s="20">
        <f t="shared" si="5"/>
        <v>1877361.9385714284</v>
      </c>
    </row>
    <row r="113" spans="1:26" s="21" customFormat="1" ht="18.95" customHeight="1" x14ac:dyDescent="0.2">
      <c r="A113" s="22">
        <v>2008</v>
      </c>
      <c r="B113" s="23">
        <v>10</v>
      </c>
      <c r="C113" s="24">
        <v>386430.4</v>
      </c>
      <c r="D113" s="24">
        <v>238955.44</v>
      </c>
      <c r="E113" s="25">
        <f t="shared" si="3"/>
        <v>625385.84000000008</v>
      </c>
      <c r="F113" s="24">
        <v>617863.13</v>
      </c>
      <c r="G113" s="24">
        <v>0</v>
      </c>
      <c r="H113" s="24">
        <v>0</v>
      </c>
      <c r="I113" s="25">
        <f t="shared" si="4"/>
        <v>617863.13</v>
      </c>
      <c r="J113" s="24">
        <v>263100.50238095236</v>
      </c>
      <c r="K113" s="24">
        <v>1192.71</v>
      </c>
      <c r="L113" s="24">
        <v>4615.3</v>
      </c>
      <c r="M113" s="24">
        <v>43407.77</v>
      </c>
      <c r="N113" s="24">
        <v>327371.38</v>
      </c>
      <c r="O113" s="24">
        <v>16819.09</v>
      </c>
      <c r="P113" s="24">
        <v>76022.98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19914.86</v>
      </c>
      <c r="W113" s="24">
        <v>0</v>
      </c>
      <c r="X113" s="24">
        <v>0</v>
      </c>
      <c r="Y113" s="24">
        <v>0</v>
      </c>
      <c r="Z113" s="26">
        <f t="shared" si="5"/>
        <v>1995693.5623809525</v>
      </c>
    </row>
    <row r="114" spans="1:26" s="21" customFormat="1" ht="18.95" customHeight="1" x14ac:dyDescent="0.2">
      <c r="A114" s="16">
        <v>2008</v>
      </c>
      <c r="B114" s="17">
        <v>11</v>
      </c>
      <c r="C114" s="18">
        <v>375438.69</v>
      </c>
      <c r="D114" s="18">
        <v>238626.16</v>
      </c>
      <c r="E114" s="19">
        <f t="shared" si="3"/>
        <v>614064.85</v>
      </c>
      <c r="F114" s="18">
        <v>688104.11</v>
      </c>
      <c r="G114" s="18">
        <v>0</v>
      </c>
      <c r="H114" s="18">
        <v>0</v>
      </c>
      <c r="I114" s="19">
        <f t="shared" si="4"/>
        <v>688104.11</v>
      </c>
      <c r="J114" s="18">
        <v>230092.62142857147</v>
      </c>
      <c r="K114" s="18">
        <v>737.48</v>
      </c>
      <c r="L114" s="18">
        <v>5666.5</v>
      </c>
      <c r="M114" s="18">
        <v>43778.49</v>
      </c>
      <c r="N114" s="18">
        <v>340754.09</v>
      </c>
      <c r="O114" s="18">
        <v>29048.29</v>
      </c>
      <c r="P114" s="18">
        <v>69055.69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40840.89</v>
      </c>
      <c r="W114" s="18">
        <v>0</v>
      </c>
      <c r="X114" s="18">
        <v>0</v>
      </c>
      <c r="Y114" s="18">
        <v>0</v>
      </c>
      <c r="Z114" s="20">
        <f t="shared" si="5"/>
        <v>2062143.0114285713</v>
      </c>
    </row>
    <row r="115" spans="1:26" s="21" customFormat="1" ht="18.95" customHeight="1" x14ac:dyDescent="0.2">
      <c r="A115" s="22">
        <v>2008</v>
      </c>
      <c r="B115" s="23">
        <v>12</v>
      </c>
      <c r="C115" s="27">
        <v>463343.73</v>
      </c>
      <c r="D115" s="27">
        <v>298245.46999999997</v>
      </c>
      <c r="E115" s="28">
        <f t="shared" si="3"/>
        <v>761589.2</v>
      </c>
      <c r="F115" s="27">
        <v>778953.84</v>
      </c>
      <c r="G115" s="24">
        <v>0</v>
      </c>
      <c r="H115" s="24">
        <v>0</v>
      </c>
      <c r="I115" s="25">
        <f t="shared" si="4"/>
        <v>778953.84</v>
      </c>
      <c r="J115" s="27">
        <v>245852.64523809525</v>
      </c>
      <c r="K115" s="27">
        <v>1661.95</v>
      </c>
      <c r="L115" s="27">
        <v>12981.9</v>
      </c>
      <c r="M115" s="24">
        <v>47251.99</v>
      </c>
      <c r="N115" s="27">
        <v>327040.51120000001</v>
      </c>
      <c r="O115" s="27">
        <v>28541.85</v>
      </c>
      <c r="P115" s="24">
        <v>10382.57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41920.97</v>
      </c>
      <c r="W115" s="24">
        <v>0</v>
      </c>
      <c r="X115" s="24">
        <v>0</v>
      </c>
      <c r="Y115" s="24">
        <v>0</v>
      </c>
      <c r="Z115" s="26">
        <f t="shared" si="5"/>
        <v>2256177.426438095</v>
      </c>
    </row>
    <row r="116" spans="1:26" s="21" customFormat="1" ht="18.95" customHeight="1" x14ac:dyDescent="0.2">
      <c r="A116" s="29">
        <v>2009</v>
      </c>
      <c r="B116" s="17">
        <v>1</v>
      </c>
      <c r="C116" s="18">
        <v>424264.5</v>
      </c>
      <c r="D116" s="18">
        <v>273494.15999999997</v>
      </c>
      <c r="E116" s="19">
        <f t="shared" si="3"/>
        <v>697758.65999999992</v>
      </c>
      <c r="F116" s="18">
        <v>800526.47</v>
      </c>
      <c r="G116" s="18">
        <v>0</v>
      </c>
      <c r="H116" s="18">
        <v>0</v>
      </c>
      <c r="I116" s="19">
        <f t="shared" si="4"/>
        <v>800526.47</v>
      </c>
      <c r="J116" s="18">
        <v>217372.41666666669</v>
      </c>
      <c r="K116" s="18">
        <v>1198.7</v>
      </c>
      <c r="L116" s="18">
        <v>9922.7999999999993</v>
      </c>
      <c r="M116" s="18">
        <v>44522.53</v>
      </c>
      <c r="N116" s="18">
        <v>454789.92238095234</v>
      </c>
      <c r="O116" s="18">
        <v>31963.02</v>
      </c>
      <c r="P116" s="18">
        <v>94486.37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43188.98000000001</v>
      </c>
      <c r="W116" s="18">
        <v>0</v>
      </c>
      <c r="X116" s="18">
        <v>0</v>
      </c>
      <c r="Y116" s="18">
        <v>0</v>
      </c>
      <c r="Z116" s="20">
        <f t="shared" si="5"/>
        <v>2395729.8690476185</v>
      </c>
    </row>
    <row r="117" spans="1:26" s="21" customFormat="1" ht="18.95" customHeight="1" x14ac:dyDescent="0.2">
      <c r="A117" s="30">
        <v>2009</v>
      </c>
      <c r="B117" s="23">
        <v>2</v>
      </c>
      <c r="C117" s="24">
        <v>424438.71</v>
      </c>
      <c r="D117" s="24">
        <v>254667.7</v>
      </c>
      <c r="E117" s="25">
        <f t="shared" si="3"/>
        <v>679106.41</v>
      </c>
      <c r="F117" s="24">
        <v>795050.51</v>
      </c>
      <c r="G117" s="24">
        <v>0</v>
      </c>
      <c r="H117" s="24">
        <v>0</v>
      </c>
      <c r="I117" s="25">
        <f t="shared" si="4"/>
        <v>795050.51</v>
      </c>
      <c r="J117" s="24">
        <v>212038.24192799072</v>
      </c>
      <c r="K117" s="24">
        <v>1009.24</v>
      </c>
      <c r="L117" s="24">
        <v>6520.7</v>
      </c>
      <c r="M117" s="24">
        <v>38201.07</v>
      </c>
      <c r="N117" s="24">
        <v>387416.95</v>
      </c>
      <c r="O117" s="24">
        <v>38311.5</v>
      </c>
      <c r="P117" s="24">
        <v>95799.164999999994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52862.619999999995</v>
      </c>
      <c r="W117" s="24">
        <v>0</v>
      </c>
      <c r="X117" s="24">
        <v>0</v>
      </c>
      <c r="Y117" s="24">
        <v>0</v>
      </c>
      <c r="Z117" s="26">
        <f t="shared" si="5"/>
        <v>2306316.4069279907</v>
      </c>
    </row>
    <row r="118" spans="1:26" s="21" customFormat="1" ht="18.95" customHeight="1" x14ac:dyDescent="0.2">
      <c r="A118" s="29">
        <v>2009</v>
      </c>
      <c r="B118" s="17">
        <v>3</v>
      </c>
      <c r="C118" s="18">
        <v>434248.69</v>
      </c>
      <c r="D118" s="18">
        <v>290343.27999999997</v>
      </c>
      <c r="E118" s="19">
        <f t="shared" si="3"/>
        <v>724591.97</v>
      </c>
      <c r="F118" s="18">
        <v>865981.57</v>
      </c>
      <c r="G118" s="18">
        <v>0</v>
      </c>
      <c r="H118" s="18">
        <v>0</v>
      </c>
      <c r="I118" s="19">
        <f t="shared" si="4"/>
        <v>865981.57</v>
      </c>
      <c r="J118" s="18">
        <v>235475.31666666668</v>
      </c>
      <c r="K118" s="18">
        <v>1385.24</v>
      </c>
      <c r="L118" s="18">
        <v>8252.9</v>
      </c>
      <c r="M118" s="18">
        <v>42318.130000000005</v>
      </c>
      <c r="N118" s="18">
        <v>401630.02</v>
      </c>
      <c r="O118" s="18">
        <v>59263.86</v>
      </c>
      <c r="P118" s="18">
        <v>98162.735000000001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70567.179999999993</v>
      </c>
      <c r="W118" s="18">
        <v>0</v>
      </c>
      <c r="X118" s="18">
        <v>0</v>
      </c>
      <c r="Y118" s="18">
        <v>0</v>
      </c>
      <c r="Z118" s="20">
        <f t="shared" si="5"/>
        <v>2507628.9216666669</v>
      </c>
    </row>
    <row r="119" spans="1:26" s="21" customFormat="1" ht="18.95" customHeight="1" x14ac:dyDescent="0.2">
      <c r="A119" s="30">
        <v>2009</v>
      </c>
      <c r="B119" s="23">
        <v>4</v>
      </c>
      <c r="C119" s="24">
        <v>454265.4</v>
      </c>
      <c r="D119" s="24">
        <v>290887.08</v>
      </c>
      <c r="E119" s="25">
        <f t="shared" si="3"/>
        <v>745152.48</v>
      </c>
      <c r="F119" s="24">
        <v>822109.74000000011</v>
      </c>
      <c r="G119" s="24">
        <v>0</v>
      </c>
      <c r="H119" s="24">
        <v>0</v>
      </c>
      <c r="I119" s="25">
        <f t="shared" si="4"/>
        <v>822109.74000000011</v>
      </c>
      <c r="J119" s="24">
        <v>209739.17380952381</v>
      </c>
      <c r="K119" s="24">
        <v>1018.24</v>
      </c>
      <c r="L119" s="24">
        <v>9120.7000000000007</v>
      </c>
      <c r="M119" s="24">
        <v>42656.39</v>
      </c>
      <c r="N119" s="24">
        <v>643776.54999999993</v>
      </c>
      <c r="O119" s="24">
        <v>48545.41</v>
      </c>
      <c r="P119" s="24">
        <v>97879.98000000001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53545.560000000005</v>
      </c>
      <c r="W119" s="24">
        <v>0</v>
      </c>
      <c r="X119" s="24">
        <v>0</v>
      </c>
      <c r="Y119" s="24">
        <v>0</v>
      </c>
      <c r="Z119" s="26">
        <f t="shared" si="5"/>
        <v>2673544.223809524</v>
      </c>
    </row>
    <row r="120" spans="1:26" s="21" customFormat="1" ht="18.95" customHeight="1" x14ac:dyDescent="0.2">
      <c r="A120" s="29">
        <v>2009</v>
      </c>
      <c r="B120" s="17">
        <v>5</v>
      </c>
      <c r="C120" s="18">
        <v>432401.49</v>
      </c>
      <c r="D120" s="18">
        <v>276970.67</v>
      </c>
      <c r="E120" s="19">
        <f t="shared" si="3"/>
        <v>709372.15999999992</v>
      </c>
      <c r="F120" s="18">
        <v>770687.27999999991</v>
      </c>
      <c r="G120" s="18">
        <v>0</v>
      </c>
      <c r="H120" s="18">
        <v>0</v>
      </c>
      <c r="I120" s="19">
        <f t="shared" si="4"/>
        <v>770687.27999999991</v>
      </c>
      <c r="J120" s="18">
        <v>221884.4661904762</v>
      </c>
      <c r="K120" s="18">
        <v>1357.9</v>
      </c>
      <c r="L120" s="18">
        <v>7861.7</v>
      </c>
      <c r="M120" s="18">
        <v>35798.11</v>
      </c>
      <c r="N120" s="18">
        <v>682916.87000000011</v>
      </c>
      <c r="O120" s="18">
        <v>48882.92</v>
      </c>
      <c r="P120" s="18">
        <v>101914.67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60585.750000000007</v>
      </c>
      <c r="W120" s="18">
        <v>0</v>
      </c>
      <c r="X120" s="18">
        <v>0</v>
      </c>
      <c r="Y120" s="18">
        <v>0</v>
      </c>
      <c r="Z120" s="20">
        <f t="shared" si="5"/>
        <v>2641261.8261904763</v>
      </c>
    </row>
    <row r="121" spans="1:26" s="21" customFormat="1" ht="18.95" customHeight="1" x14ac:dyDescent="0.2">
      <c r="A121" s="30">
        <v>2009</v>
      </c>
      <c r="B121" s="23">
        <v>6</v>
      </c>
      <c r="C121" s="24">
        <v>393140.38</v>
      </c>
      <c r="D121" s="24">
        <v>252551.99000000002</v>
      </c>
      <c r="E121" s="25">
        <f t="shared" si="3"/>
        <v>645692.37</v>
      </c>
      <c r="F121" s="24">
        <v>703815.54999999993</v>
      </c>
      <c r="G121" s="24">
        <v>0</v>
      </c>
      <c r="H121" s="24">
        <v>0</v>
      </c>
      <c r="I121" s="25">
        <f t="shared" si="4"/>
        <v>703815.54999999993</v>
      </c>
      <c r="J121" s="24">
        <v>221329.62619047621</v>
      </c>
      <c r="K121" s="24">
        <v>822.8</v>
      </c>
      <c r="L121" s="24">
        <v>4161.6000000000004</v>
      </c>
      <c r="M121" s="24">
        <v>44548.270000000004</v>
      </c>
      <c r="N121" s="24">
        <v>586246.02</v>
      </c>
      <c r="O121" s="24">
        <v>27918.98</v>
      </c>
      <c r="P121" s="24">
        <v>91670.865000000005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37437.640000000007</v>
      </c>
      <c r="W121" s="24">
        <v>0</v>
      </c>
      <c r="X121" s="24">
        <v>0</v>
      </c>
      <c r="Y121" s="24">
        <v>0</v>
      </c>
      <c r="Z121" s="26">
        <f t="shared" si="5"/>
        <v>2363643.7211904763</v>
      </c>
    </row>
    <row r="122" spans="1:26" s="21" customFormat="1" ht="18.95" customHeight="1" x14ac:dyDescent="0.2">
      <c r="A122" s="29">
        <v>2009</v>
      </c>
      <c r="B122" s="17">
        <v>7</v>
      </c>
      <c r="C122" s="18">
        <v>435256.08999999997</v>
      </c>
      <c r="D122" s="18">
        <v>283142.05</v>
      </c>
      <c r="E122" s="19">
        <f t="shared" si="3"/>
        <v>718398.1399999999</v>
      </c>
      <c r="F122" s="18">
        <v>740868.09</v>
      </c>
      <c r="G122" s="18">
        <v>0</v>
      </c>
      <c r="H122" s="18">
        <v>0</v>
      </c>
      <c r="I122" s="19">
        <f t="shared" si="4"/>
        <v>740868.09</v>
      </c>
      <c r="J122" s="18">
        <v>241510.20476190475</v>
      </c>
      <c r="K122" s="18">
        <v>1649.1</v>
      </c>
      <c r="L122" s="18">
        <v>11172.6</v>
      </c>
      <c r="M122" s="18">
        <v>46313.509999999995</v>
      </c>
      <c r="N122" s="18">
        <v>450992.66</v>
      </c>
      <c r="O122" s="18">
        <v>37350.910000000003</v>
      </c>
      <c r="P122" s="18">
        <v>110163.57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55471.149999999994</v>
      </c>
      <c r="W122" s="18">
        <v>0</v>
      </c>
      <c r="X122" s="18">
        <v>0</v>
      </c>
      <c r="Y122" s="18">
        <v>0</v>
      </c>
      <c r="Z122" s="20">
        <f t="shared" si="5"/>
        <v>2413889.9347619046</v>
      </c>
    </row>
    <row r="123" spans="1:26" s="21" customFormat="1" ht="18.95" customHeight="1" x14ac:dyDescent="0.2">
      <c r="A123" s="30">
        <v>2009</v>
      </c>
      <c r="B123" s="23">
        <v>8</v>
      </c>
      <c r="C123" s="24">
        <v>409182.96</v>
      </c>
      <c r="D123" s="24">
        <v>267830.84000000003</v>
      </c>
      <c r="E123" s="25">
        <f t="shared" si="3"/>
        <v>677013.8</v>
      </c>
      <c r="F123" s="24">
        <v>692376.69999999984</v>
      </c>
      <c r="G123" s="24">
        <v>0</v>
      </c>
      <c r="H123" s="24">
        <v>0</v>
      </c>
      <c r="I123" s="25">
        <f t="shared" si="4"/>
        <v>692376.69999999984</v>
      </c>
      <c r="J123" s="24">
        <v>232174.10952380954</v>
      </c>
      <c r="K123" s="24">
        <v>1458.48</v>
      </c>
      <c r="L123" s="24">
        <v>10701.3</v>
      </c>
      <c r="M123" s="24">
        <v>39851.199999999997</v>
      </c>
      <c r="N123" s="24">
        <v>535359.82999999996</v>
      </c>
      <c r="O123" s="24">
        <v>32129.06</v>
      </c>
      <c r="P123" s="24">
        <v>74197.31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37735.480000000003</v>
      </c>
      <c r="W123" s="24">
        <v>0</v>
      </c>
      <c r="X123" s="24">
        <v>0</v>
      </c>
      <c r="Y123" s="24">
        <v>0</v>
      </c>
      <c r="Z123" s="26">
        <f t="shared" si="5"/>
        <v>2332997.2695238097</v>
      </c>
    </row>
    <row r="124" spans="1:26" s="21" customFormat="1" ht="18.95" customHeight="1" x14ac:dyDescent="0.2">
      <c r="A124" s="29">
        <v>2009</v>
      </c>
      <c r="B124" s="17">
        <v>9</v>
      </c>
      <c r="C124" s="18">
        <v>420238.71</v>
      </c>
      <c r="D124" s="18">
        <v>248994.41999999998</v>
      </c>
      <c r="E124" s="19">
        <f t="shared" si="3"/>
        <v>669233.13</v>
      </c>
      <c r="F124" s="18">
        <v>687435.10000000009</v>
      </c>
      <c r="G124" s="18">
        <v>0</v>
      </c>
      <c r="H124" s="18">
        <v>0</v>
      </c>
      <c r="I124" s="19">
        <f t="shared" si="4"/>
        <v>687435.10000000009</v>
      </c>
      <c r="J124" s="18">
        <v>225886.4261904762</v>
      </c>
      <c r="K124" s="18">
        <v>1285.3</v>
      </c>
      <c r="L124" s="18">
        <v>7926.6</v>
      </c>
      <c r="M124" s="18">
        <v>34686.54</v>
      </c>
      <c r="N124" s="18">
        <v>545203.29999999993</v>
      </c>
      <c r="O124" s="18">
        <v>31422.61</v>
      </c>
      <c r="P124" s="18">
        <v>72632.725000000006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29161.170000000006</v>
      </c>
      <c r="W124" s="18">
        <v>0</v>
      </c>
      <c r="X124" s="18">
        <v>0</v>
      </c>
      <c r="Y124" s="18">
        <v>0</v>
      </c>
      <c r="Z124" s="20">
        <f t="shared" si="5"/>
        <v>2304872.901190476</v>
      </c>
    </row>
    <row r="125" spans="1:26" s="21" customFormat="1" ht="18.95" customHeight="1" x14ac:dyDescent="0.2">
      <c r="A125" s="30">
        <v>2009</v>
      </c>
      <c r="B125" s="23">
        <v>10</v>
      </c>
      <c r="C125" s="24">
        <v>421753.29000000004</v>
      </c>
      <c r="D125" s="24">
        <v>269008.52</v>
      </c>
      <c r="E125" s="25">
        <f t="shared" si="3"/>
        <v>690761.81</v>
      </c>
      <c r="F125" s="24">
        <v>775739.56</v>
      </c>
      <c r="G125" s="24">
        <v>0</v>
      </c>
      <c r="H125" s="24">
        <v>0</v>
      </c>
      <c r="I125" s="25">
        <f t="shared" si="4"/>
        <v>775739.56</v>
      </c>
      <c r="J125" s="24">
        <v>235899.13333333336</v>
      </c>
      <c r="K125" s="24">
        <v>1003</v>
      </c>
      <c r="L125" s="24">
        <v>10994</v>
      </c>
      <c r="M125" s="24">
        <v>37554.44</v>
      </c>
      <c r="N125" s="24">
        <v>643683.55000000005</v>
      </c>
      <c r="O125" s="24">
        <v>25594.66</v>
      </c>
      <c r="P125" s="24">
        <v>94084.43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54414</v>
      </c>
      <c r="W125" s="24">
        <v>0</v>
      </c>
      <c r="X125" s="24">
        <v>0</v>
      </c>
      <c r="Y125" s="24">
        <v>0</v>
      </c>
      <c r="Z125" s="26">
        <f t="shared" si="5"/>
        <v>2569728.5833333335</v>
      </c>
    </row>
    <row r="126" spans="1:26" s="21" customFormat="1" ht="18.95" customHeight="1" x14ac:dyDescent="0.2">
      <c r="A126" s="29">
        <v>2009</v>
      </c>
      <c r="B126" s="17">
        <v>11</v>
      </c>
      <c r="C126" s="18">
        <v>391754.81</v>
      </c>
      <c r="D126" s="18">
        <v>212149.905</v>
      </c>
      <c r="E126" s="19">
        <f t="shared" si="3"/>
        <v>603904.71499999997</v>
      </c>
      <c r="F126" s="18">
        <v>738678.64999999991</v>
      </c>
      <c r="G126" s="18">
        <v>0</v>
      </c>
      <c r="H126" s="18">
        <v>0</v>
      </c>
      <c r="I126" s="19">
        <f t="shared" si="4"/>
        <v>738678.64999999991</v>
      </c>
      <c r="J126" s="18">
        <v>232172.83333333337</v>
      </c>
      <c r="K126" s="18">
        <v>1412.9</v>
      </c>
      <c r="L126" s="18">
        <v>15251.9</v>
      </c>
      <c r="M126" s="18">
        <v>37672.789999999994</v>
      </c>
      <c r="N126" s="18">
        <v>525804.79999999993</v>
      </c>
      <c r="O126" s="18">
        <v>44273.35</v>
      </c>
      <c r="P126" s="18">
        <v>77337.315000000002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42512.45</v>
      </c>
      <c r="W126" s="18">
        <v>0</v>
      </c>
      <c r="X126" s="18">
        <v>0</v>
      </c>
      <c r="Y126" s="18">
        <v>0</v>
      </c>
      <c r="Z126" s="20">
        <f t="shared" si="5"/>
        <v>2319021.7033333331</v>
      </c>
    </row>
    <row r="127" spans="1:26" s="21" customFormat="1" ht="18.95" customHeight="1" x14ac:dyDescent="0.2">
      <c r="A127" s="30">
        <v>2009</v>
      </c>
      <c r="B127" s="23">
        <v>12</v>
      </c>
      <c r="C127" s="27">
        <v>449842.29000000004</v>
      </c>
      <c r="D127" s="27">
        <v>296805.29000000004</v>
      </c>
      <c r="E127" s="28">
        <f t="shared" si="3"/>
        <v>746647.58000000007</v>
      </c>
      <c r="F127" s="27">
        <v>891670.40999999992</v>
      </c>
      <c r="G127" s="24">
        <v>0</v>
      </c>
      <c r="H127" s="24">
        <v>0</v>
      </c>
      <c r="I127" s="25">
        <f t="shared" si="4"/>
        <v>891670.40999999992</v>
      </c>
      <c r="J127" s="27">
        <v>215923.37857142853</v>
      </c>
      <c r="K127" s="27">
        <v>1461</v>
      </c>
      <c r="L127" s="27">
        <v>10317.6</v>
      </c>
      <c r="M127" s="24">
        <v>44690.11</v>
      </c>
      <c r="N127" s="27">
        <v>457616.74000000005</v>
      </c>
      <c r="O127" s="27">
        <v>31718.719999999998</v>
      </c>
      <c r="P127" s="24">
        <v>80620.815000000002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50398.460000000006</v>
      </c>
      <c r="W127" s="24">
        <v>0</v>
      </c>
      <c r="X127" s="24">
        <v>0</v>
      </c>
      <c r="Y127" s="24">
        <v>0</v>
      </c>
      <c r="Z127" s="26">
        <f t="shared" si="5"/>
        <v>2531064.8135714284</v>
      </c>
    </row>
    <row r="128" spans="1:26" s="21" customFormat="1" ht="18.95" customHeight="1" x14ac:dyDescent="0.2">
      <c r="A128" s="16">
        <v>2010</v>
      </c>
      <c r="B128" s="17">
        <v>1</v>
      </c>
      <c r="C128" s="18">
        <v>389068.41</v>
      </c>
      <c r="D128" s="18">
        <v>243341.49000000002</v>
      </c>
      <c r="E128" s="19">
        <f t="shared" si="3"/>
        <v>632409.9</v>
      </c>
      <c r="F128" s="18">
        <v>777741.34000000008</v>
      </c>
      <c r="G128" s="18">
        <v>0</v>
      </c>
      <c r="H128" s="18">
        <v>0</v>
      </c>
      <c r="I128" s="19">
        <f t="shared" si="4"/>
        <v>777741.34000000008</v>
      </c>
      <c r="J128" s="18">
        <v>228078.62380952382</v>
      </c>
      <c r="K128" s="18">
        <v>850</v>
      </c>
      <c r="L128" s="18">
        <v>10204.299999999999</v>
      </c>
      <c r="M128" s="18">
        <v>41227.21</v>
      </c>
      <c r="N128" s="18">
        <v>391820.19</v>
      </c>
      <c r="O128" s="18">
        <v>31511.410000000003</v>
      </c>
      <c r="P128" s="18">
        <v>83732.934999999998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32292.300000000003</v>
      </c>
      <c r="W128" s="18">
        <v>0</v>
      </c>
      <c r="X128" s="18">
        <v>0</v>
      </c>
      <c r="Y128" s="18">
        <v>0</v>
      </c>
      <c r="Z128" s="20">
        <f t="shared" si="5"/>
        <v>2229868.2088095238</v>
      </c>
    </row>
    <row r="129" spans="1:26" s="21" customFormat="1" ht="18.95" customHeight="1" x14ac:dyDescent="0.2">
      <c r="A129" s="22">
        <v>2010</v>
      </c>
      <c r="B129" s="23">
        <v>2</v>
      </c>
      <c r="C129" s="24">
        <v>391195.69000000006</v>
      </c>
      <c r="D129" s="24">
        <v>248207.93000000002</v>
      </c>
      <c r="E129" s="25">
        <f t="shared" si="3"/>
        <v>639403.62000000011</v>
      </c>
      <c r="F129" s="24">
        <v>807692.1</v>
      </c>
      <c r="G129" s="24">
        <v>0</v>
      </c>
      <c r="H129" s="24">
        <v>0</v>
      </c>
      <c r="I129" s="25">
        <f t="shared" si="4"/>
        <v>807692.1</v>
      </c>
      <c r="J129" s="24">
        <v>214409.6857142857</v>
      </c>
      <c r="K129" s="24">
        <v>1397</v>
      </c>
      <c r="L129" s="24">
        <v>9408.7000000000007</v>
      </c>
      <c r="M129" s="24">
        <v>35844.67</v>
      </c>
      <c r="N129" s="24">
        <v>451749.94</v>
      </c>
      <c r="O129" s="24">
        <v>30767.710000000003</v>
      </c>
      <c r="P129" s="24">
        <v>91255.01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30991.629999999997</v>
      </c>
      <c r="W129" s="24">
        <v>0</v>
      </c>
      <c r="X129" s="24">
        <v>0</v>
      </c>
      <c r="Y129" s="24">
        <v>0</v>
      </c>
      <c r="Z129" s="26">
        <f t="shared" si="5"/>
        <v>2312920.0657142857</v>
      </c>
    </row>
    <row r="130" spans="1:26" s="21" customFormat="1" ht="18.95" customHeight="1" x14ac:dyDescent="0.2">
      <c r="A130" s="16">
        <v>2010</v>
      </c>
      <c r="B130" s="17">
        <v>3</v>
      </c>
      <c r="C130" s="18">
        <v>465664.59</v>
      </c>
      <c r="D130" s="18">
        <v>320985.41000000003</v>
      </c>
      <c r="E130" s="19">
        <f t="shared" si="3"/>
        <v>786650</v>
      </c>
      <c r="F130" s="18">
        <v>1017058.18</v>
      </c>
      <c r="G130" s="18">
        <v>0</v>
      </c>
      <c r="H130" s="18">
        <v>0</v>
      </c>
      <c r="I130" s="19">
        <f t="shared" si="4"/>
        <v>1017058.18</v>
      </c>
      <c r="J130" s="18">
        <v>242081.58571428573</v>
      </c>
      <c r="K130" s="18">
        <v>1329</v>
      </c>
      <c r="L130" s="18">
        <v>33330.699999999997</v>
      </c>
      <c r="M130" s="18">
        <v>44598.5</v>
      </c>
      <c r="N130" s="18">
        <v>384792.99</v>
      </c>
      <c r="O130" s="18">
        <v>27017.079999999998</v>
      </c>
      <c r="P130" s="18">
        <v>79706.60500000001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55580.160000000003</v>
      </c>
      <c r="W130" s="18">
        <v>0</v>
      </c>
      <c r="X130" s="18">
        <v>0</v>
      </c>
      <c r="Y130" s="18">
        <v>0</v>
      </c>
      <c r="Z130" s="20">
        <f t="shared" si="5"/>
        <v>2672144.8007142856</v>
      </c>
    </row>
    <row r="131" spans="1:26" s="21" customFormat="1" ht="18.95" customHeight="1" x14ac:dyDescent="0.2">
      <c r="A131" s="22">
        <v>2010</v>
      </c>
      <c r="B131" s="23">
        <v>4</v>
      </c>
      <c r="C131" s="24">
        <v>387063.18</v>
      </c>
      <c r="D131" s="24">
        <v>254872.61000000002</v>
      </c>
      <c r="E131" s="25">
        <f t="shared" si="3"/>
        <v>641935.79</v>
      </c>
      <c r="F131" s="24">
        <v>762770.00999999989</v>
      </c>
      <c r="G131" s="24">
        <v>0</v>
      </c>
      <c r="H131" s="24">
        <v>0</v>
      </c>
      <c r="I131" s="25">
        <f t="shared" si="4"/>
        <v>762770.00999999989</v>
      </c>
      <c r="J131" s="24">
        <v>216150.66666666669</v>
      </c>
      <c r="K131" s="24">
        <v>1098</v>
      </c>
      <c r="L131" s="24">
        <v>3894.5</v>
      </c>
      <c r="M131" s="24">
        <v>45127.020000000004</v>
      </c>
      <c r="N131" s="24">
        <v>331373.92</v>
      </c>
      <c r="O131" s="24">
        <v>24699.45</v>
      </c>
      <c r="P131" s="24">
        <v>77061.26999999999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24069.940000000002</v>
      </c>
      <c r="W131" s="24">
        <v>0</v>
      </c>
      <c r="X131" s="24">
        <v>0</v>
      </c>
      <c r="Y131" s="24">
        <v>0</v>
      </c>
      <c r="Z131" s="26">
        <f t="shared" si="5"/>
        <v>2128180.5666666664</v>
      </c>
    </row>
    <row r="132" spans="1:26" s="21" customFormat="1" ht="18.95" customHeight="1" x14ac:dyDescent="0.2">
      <c r="A132" s="16">
        <v>2010</v>
      </c>
      <c r="B132" s="17">
        <v>5</v>
      </c>
      <c r="C132" s="18">
        <v>381811.17999999993</v>
      </c>
      <c r="D132" s="18">
        <v>238903.31</v>
      </c>
      <c r="E132" s="19">
        <f t="shared" si="3"/>
        <v>620714.49</v>
      </c>
      <c r="F132" s="18">
        <v>721668.17999999993</v>
      </c>
      <c r="G132" s="18">
        <v>0</v>
      </c>
      <c r="H132" s="18">
        <v>0</v>
      </c>
      <c r="I132" s="19">
        <f t="shared" si="4"/>
        <v>721668.17999999993</v>
      </c>
      <c r="J132" s="18">
        <v>215523.53809523809</v>
      </c>
      <c r="K132" s="18">
        <v>957</v>
      </c>
      <c r="L132" s="18">
        <v>4776</v>
      </c>
      <c r="M132" s="18">
        <v>37381.07</v>
      </c>
      <c r="N132" s="18">
        <v>365270.01</v>
      </c>
      <c r="O132" s="18">
        <v>20105.259999999998</v>
      </c>
      <c r="P132" s="18">
        <v>87377.4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55436.639999999992</v>
      </c>
      <c r="W132" s="18">
        <v>0</v>
      </c>
      <c r="X132" s="18">
        <v>0</v>
      </c>
      <c r="Y132" s="18">
        <v>0</v>
      </c>
      <c r="Z132" s="20">
        <f t="shared" si="5"/>
        <v>2129209.5880952384</v>
      </c>
    </row>
    <row r="133" spans="1:26" s="21" customFormat="1" ht="18.95" customHeight="1" x14ac:dyDescent="0.2">
      <c r="A133" s="22">
        <v>2010</v>
      </c>
      <c r="B133" s="23">
        <v>6</v>
      </c>
      <c r="C133" s="24">
        <v>385981.1</v>
      </c>
      <c r="D133" s="24">
        <v>251896.38999999998</v>
      </c>
      <c r="E133" s="25">
        <f t="shared" si="3"/>
        <v>637877.49</v>
      </c>
      <c r="F133" s="24">
        <v>683236.54</v>
      </c>
      <c r="G133" s="24">
        <v>0</v>
      </c>
      <c r="H133" s="24">
        <v>0</v>
      </c>
      <c r="I133" s="25">
        <f t="shared" si="4"/>
        <v>683236.54</v>
      </c>
      <c r="J133" s="24">
        <v>226415.07380952383</v>
      </c>
      <c r="K133" s="24">
        <v>940</v>
      </c>
      <c r="L133" s="24">
        <v>9185.7000000000007</v>
      </c>
      <c r="M133" s="24">
        <v>38418.83</v>
      </c>
      <c r="N133" s="24">
        <v>344237.89</v>
      </c>
      <c r="O133" s="24">
        <v>13669.009999999998</v>
      </c>
      <c r="P133" s="24">
        <v>86113.279999999999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55113.229999999996</v>
      </c>
      <c r="W133" s="24">
        <v>0</v>
      </c>
      <c r="X133" s="24">
        <v>0</v>
      </c>
      <c r="Y133" s="24">
        <v>0</v>
      </c>
      <c r="Z133" s="26">
        <f t="shared" si="5"/>
        <v>2095207.043809524</v>
      </c>
    </row>
    <row r="134" spans="1:26" s="21" customFormat="1" ht="18.95" customHeight="1" x14ac:dyDescent="0.2">
      <c r="A134" s="16">
        <v>2010</v>
      </c>
      <c r="B134" s="17">
        <v>7</v>
      </c>
      <c r="C134" s="18">
        <v>422481.8</v>
      </c>
      <c r="D134" s="18">
        <v>278700.49</v>
      </c>
      <c r="E134" s="19">
        <f t="shared" si="3"/>
        <v>701182.29</v>
      </c>
      <c r="F134" s="18">
        <v>721584.60000000009</v>
      </c>
      <c r="G134" s="18">
        <v>0</v>
      </c>
      <c r="H134" s="18">
        <v>0</v>
      </c>
      <c r="I134" s="19">
        <f t="shared" si="4"/>
        <v>721584.60000000009</v>
      </c>
      <c r="J134" s="18">
        <v>243063.35</v>
      </c>
      <c r="K134" s="18">
        <v>1094</v>
      </c>
      <c r="L134" s="18">
        <v>8863.1</v>
      </c>
      <c r="M134" s="18">
        <v>47085.53</v>
      </c>
      <c r="N134" s="18">
        <v>291849.32999999996</v>
      </c>
      <c r="O134" s="18">
        <v>10977.1</v>
      </c>
      <c r="P134" s="18">
        <v>45959.649999999994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38570.849999999991</v>
      </c>
      <c r="W134" s="18">
        <v>0</v>
      </c>
      <c r="X134" s="18">
        <v>0</v>
      </c>
      <c r="Y134" s="18">
        <v>0</v>
      </c>
      <c r="Z134" s="20">
        <f t="shared" si="5"/>
        <v>2110229.7999999998</v>
      </c>
    </row>
    <row r="135" spans="1:26" s="21" customFormat="1" ht="18.95" customHeight="1" x14ac:dyDescent="0.2">
      <c r="A135" s="22">
        <v>2010</v>
      </c>
      <c r="B135" s="23">
        <v>8</v>
      </c>
      <c r="C135" s="24">
        <v>410176.38999999996</v>
      </c>
      <c r="D135" s="24">
        <v>268917.78999999998</v>
      </c>
      <c r="E135" s="25">
        <f t="shared" si="3"/>
        <v>679094.17999999993</v>
      </c>
      <c r="F135" s="24">
        <v>695796.33000000007</v>
      </c>
      <c r="G135" s="24">
        <v>0</v>
      </c>
      <c r="H135" s="24">
        <v>0</v>
      </c>
      <c r="I135" s="25">
        <f t="shared" si="4"/>
        <v>695796.33000000007</v>
      </c>
      <c r="J135" s="24">
        <v>245908.41666666669</v>
      </c>
      <c r="K135" s="24">
        <v>1279</v>
      </c>
      <c r="L135" s="24">
        <v>6961.3</v>
      </c>
      <c r="M135" s="24">
        <v>45197.119999999995</v>
      </c>
      <c r="N135" s="24">
        <v>212469.47</v>
      </c>
      <c r="O135" s="24">
        <v>10044.77</v>
      </c>
      <c r="P135" s="24">
        <v>95323.085000000006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12877.010000000002</v>
      </c>
      <c r="W135" s="24">
        <v>0</v>
      </c>
      <c r="X135" s="24">
        <v>0</v>
      </c>
      <c r="Y135" s="24">
        <v>0</v>
      </c>
      <c r="Z135" s="26">
        <f t="shared" si="5"/>
        <v>2004950.6816666666</v>
      </c>
    </row>
    <row r="136" spans="1:26" s="21" customFormat="1" ht="18.95" customHeight="1" x14ac:dyDescent="0.2">
      <c r="A136" s="16">
        <v>2010</v>
      </c>
      <c r="B136" s="17">
        <v>9</v>
      </c>
      <c r="C136" s="18">
        <v>396429.75</v>
      </c>
      <c r="D136" s="18">
        <v>266975.25</v>
      </c>
      <c r="E136" s="19">
        <f t="shared" si="3"/>
        <v>663405</v>
      </c>
      <c r="F136" s="18">
        <v>687553.88</v>
      </c>
      <c r="G136" s="18">
        <v>0</v>
      </c>
      <c r="H136" s="18">
        <v>0</v>
      </c>
      <c r="I136" s="19">
        <f t="shared" si="4"/>
        <v>687553.88</v>
      </c>
      <c r="J136" s="18">
        <v>233404.89523809525</v>
      </c>
      <c r="K136" s="18">
        <v>1694</v>
      </c>
      <c r="L136" s="18">
        <v>9110.6</v>
      </c>
      <c r="M136" s="18">
        <v>36057.490000000005</v>
      </c>
      <c r="N136" s="18">
        <v>211385.25</v>
      </c>
      <c r="O136" s="18">
        <v>19136.32</v>
      </c>
      <c r="P136" s="18">
        <v>89908.225000000006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57336.39</v>
      </c>
      <c r="W136" s="18">
        <v>0</v>
      </c>
      <c r="X136" s="18">
        <v>0</v>
      </c>
      <c r="Y136" s="18">
        <v>0</v>
      </c>
      <c r="Z136" s="20">
        <f t="shared" si="5"/>
        <v>2008992.0502380952</v>
      </c>
    </row>
    <row r="137" spans="1:26" s="21" customFormat="1" ht="18.95" customHeight="1" x14ac:dyDescent="0.2">
      <c r="A137" s="22">
        <v>2010</v>
      </c>
      <c r="B137" s="23">
        <v>10</v>
      </c>
      <c r="C137" s="24">
        <v>418305.07000000007</v>
      </c>
      <c r="D137" s="24">
        <v>275031.20999999996</v>
      </c>
      <c r="E137" s="25">
        <f t="shared" ref="E137:E200" si="6">+C137+D137</f>
        <v>693336.28</v>
      </c>
      <c r="F137" s="24">
        <v>745415.51000000013</v>
      </c>
      <c r="G137" s="24">
        <v>0</v>
      </c>
      <c r="H137" s="24">
        <v>0</v>
      </c>
      <c r="I137" s="25">
        <f t="shared" ref="I137:I200" si="7">+F137+G137+H137</f>
        <v>745415.51000000013</v>
      </c>
      <c r="J137" s="24">
        <v>236852.34523809527</v>
      </c>
      <c r="K137" s="24">
        <v>777</v>
      </c>
      <c r="L137" s="24">
        <v>5718.6</v>
      </c>
      <c r="M137" s="24">
        <v>38697.1</v>
      </c>
      <c r="N137" s="24">
        <v>216834.49</v>
      </c>
      <c r="O137" s="24">
        <v>23496.93</v>
      </c>
      <c r="P137" s="24">
        <v>63264.574999999997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46381.130000000005</v>
      </c>
      <c r="W137" s="24">
        <v>0</v>
      </c>
      <c r="X137" s="24">
        <v>0</v>
      </c>
      <c r="Y137" s="24">
        <v>0</v>
      </c>
      <c r="Z137" s="26">
        <f t="shared" ref="Z137:Z200" si="8">SUM(J137:Y137)+I137+E137</f>
        <v>2070773.9602380954</v>
      </c>
    </row>
    <row r="138" spans="1:26" s="21" customFormat="1" ht="18.95" customHeight="1" x14ac:dyDescent="0.2">
      <c r="A138" s="16">
        <v>2010</v>
      </c>
      <c r="B138" s="17">
        <v>11</v>
      </c>
      <c r="C138" s="18">
        <v>409652.73</v>
      </c>
      <c r="D138" s="18">
        <v>273452.94</v>
      </c>
      <c r="E138" s="19">
        <f t="shared" si="6"/>
        <v>683105.66999999993</v>
      </c>
      <c r="F138" s="18">
        <v>785917.40000000014</v>
      </c>
      <c r="G138" s="18">
        <v>0</v>
      </c>
      <c r="H138" s="18">
        <v>0</v>
      </c>
      <c r="I138" s="19">
        <f t="shared" si="7"/>
        <v>785917.40000000014</v>
      </c>
      <c r="J138" s="18">
        <v>255841.84523809527</v>
      </c>
      <c r="K138" s="18">
        <v>1538</v>
      </c>
      <c r="L138" s="18">
        <v>10443</v>
      </c>
      <c r="M138" s="18">
        <v>33407.71</v>
      </c>
      <c r="N138" s="18">
        <v>251863.66</v>
      </c>
      <c r="O138" s="18">
        <v>24354.93</v>
      </c>
      <c r="P138" s="18">
        <v>71750.744999999995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23969.940000000002</v>
      </c>
      <c r="W138" s="18">
        <v>0</v>
      </c>
      <c r="X138" s="18">
        <v>0</v>
      </c>
      <c r="Y138" s="18">
        <v>0</v>
      </c>
      <c r="Z138" s="20">
        <f t="shared" si="8"/>
        <v>2142192.9002380953</v>
      </c>
    </row>
    <row r="139" spans="1:26" s="21" customFormat="1" ht="18.95" customHeight="1" x14ac:dyDescent="0.2">
      <c r="A139" s="22">
        <v>2010</v>
      </c>
      <c r="B139" s="23">
        <v>12</v>
      </c>
      <c r="C139" s="27">
        <v>466766.78</v>
      </c>
      <c r="D139" s="27">
        <v>320807.17</v>
      </c>
      <c r="E139" s="28">
        <f t="shared" si="6"/>
        <v>787573.95</v>
      </c>
      <c r="F139" s="27">
        <v>843762</v>
      </c>
      <c r="G139" s="24">
        <v>0</v>
      </c>
      <c r="H139" s="24">
        <v>0</v>
      </c>
      <c r="I139" s="25">
        <f t="shared" si="7"/>
        <v>843762</v>
      </c>
      <c r="J139" s="27">
        <v>251825.20476190478</v>
      </c>
      <c r="K139" s="27">
        <v>1124</v>
      </c>
      <c r="L139" s="27">
        <v>10620.7</v>
      </c>
      <c r="M139" s="24">
        <v>41025.050000000003</v>
      </c>
      <c r="N139" s="27">
        <v>156863.43</v>
      </c>
      <c r="O139" s="27">
        <v>21599.07</v>
      </c>
      <c r="P139" s="24">
        <v>94478.945000000007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53169.709999999992</v>
      </c>
      <c r="W139" s="24">
        <v>0</v>
      </c>
      <c r="X139" s="24">
        <v>0</v>
      </c>
      <c r="Y139" s="24">
        <v>0</v>
      </c>
      <c r="Z139" s="26">
        <f t="shared" si="8"/>
        <v>2262042.0597619046</v>
      </c>
    </row>
    <row r="140" spans="1:26" s="21" customFormat="1" ht="18.95" customHeight="1" x14ac:dyDescent="0.2">
      <c r="A140" s="29">
        <v>2011</v>
      </c>
      <c r="B140" s="17">
        <v>1</v>
      </c>
      <c r="C140" s="18">
        <v>411737.32999999996</v>
      </c>
      <c r="D140" s="18">
        <v>285089.04000000004</v>
      </c>
      <c r="E140" s="19">
        <f t="shared" si="6"/>
        <v>696826.37</v>
      </c>
      <c r="F140" s="18">
        <v>850696.78999999992</v>
      </c>
      <c r="G140" s="18">
        <v>0</v>
      </c>
      <c r="H140" s="18">
        <v>0</v>
      </c>
      <c r="I140" s="19">
        <f t="shared" si="7"/>
        <v>850696.78999999992</v>
      </c>
      <c r="J140" s="18">
        <v>244328.91428571424</v>
      </c>
      <c r="K140" s="18">
        <v>1295</v>
      </c>
      <c r="L140" s="18">
        <v>12512</v>
      </c>
      <c r="M140" s="18">
        <v>30823.29</v>
      </c>
      <c r="N140" s="18">
        <v>264151.17600000004</v>
      </c>
      <c r="O140" s="18">
        <v>17369.797142857144</v>
      </c>
      <c r="P140" s="18">
        <v>106612.99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49396.74</v>
      </c>
      <c r="W140" s="18">
        <v>0</v>
      </c>
      <c r="X140" s="18">
        <v>0</v>
      </c>
      <c r="Y140" s="18">
        <v>0</v>
      </c>
      <c r="Z140" s="20">
        <f t="shared" si="8"/>
        <v>2274013.0674285712</v>
      </c>
    </row>
    <row r="141" spans="1:26" s="21" customFormat="1" ht="18.95" customHeight="1" x14ac:dyDescent="0.2">
      <c r="A141" s="30">
        <v>2011</v>
      </c>
      <c r="B141" s="23">
        <v>2</v>
      </c>
      <c r="C141" s="24">
        <v>391131.1</v>
      </c>
      <c r="D141" s="24">
        <v>269301.38</v>
      </c>
      <c r="E141" s="25">
        <f t="shared" si="6"/>
        <v>660432.48</v>
      </c>
      <c r="F141" s="24">
        <v>819940.5</v>
      </c>
      <c r="G141" s="24">
        <v>0</v>
      </c>
      <c r="H141" s="24">
        <v>0</v>
      </c>
      <c r="I141" s="25">
        <f t="shared" si="7"/>
        <v>819940.5</v>
      </c>
      <c r="J141" s="24">
        <v>228478.99523809523</v>
      </c>
      <c r="K141" s="24">
        <v>940</v>
      </c>
      <c r="L141" s="24">
        <v>11411.5</v>
      </c>
      <c r="M141" s="24">
        <v>26917.519999999997</v>
      </c>
      <c r="N141" s="24">
        <v>259856.16999999998</v>
      </c>
      <c r="O141" s="24">
        <v>20587.760000000002</v>
      </c>
      <c r="P141" s="24">
        <v>100367.74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39015.879999999997</v>
      </c>
      <c r="W141" s="24">
        <v>0</v>
      </c>
      <c r="X141" s="24">
        <v>0</v>
      </c>
      <c r="Y141" s="24">
        <v>0</v>
      </c>
      <c r="Z141" s="26">
        <f t="shared" si="8"/>
        <v>2167948.5452380953</v>
      </c>
    </row>
    <row r="142" spans="1:26" s="21" customFormat="1" ht="18.95" customHeight="1" x14ac:dyDescent="0.2">
      <c r="A142" s="29">
        <v>2011</v>
      </c>
      <c r="B142" s="17">
        <v>3</v>
      </c>
      <c r="C142" s="18">
        <v>393160.91</v>
      </c>
      <c r="D142" s="18">
        <v>281453.75</v>
      </c>
      <c r="E142" s="19">
        <f t="shared" si="6"/>
        <v>674614.65999999992</v>
      </c>
      <c r="F142" s="18">
        <v>900485.91</v>
      </c>
      <c r="G142" s="18">
        <v>0</v>
      </c>
      <c r="H142" s="18">
        <v>0</v>
      </c>
      <c r="I142" s="19">
        <f t="shared" si="7"/>
        <v>900485.91</v>
      </c>
      <c r="J142" s="18">
        <v>255792.91666666669</v>
      </c>
      <c r="K142" s="18">
        <v>1475</v>
      </c>
      <c r="L142" s="18">
        <v>11433.8</v>
      </c>
      <c r="M142" s="18">
        <v>34478.800000000003</v>
      </c>
      <c r="N142" s="18">
        <v>395111.72</v>
      </c>
      <c r="O142" s="18">
        <v>25683.064761904763</v>
      </c>
      <c r="P142" s="18">
        <v>118505.58500000001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52874.840000000004</v>
      </c>
      <c r="W142" s="18">
        <v>0</v>
      </c>
      <c r="X142" s="18">
        <v>0</v>
      </c>
      <c r="Y142" s="18">
        <v>0</v>
      </c>
      <c r="Z142" s="20">
        <f t="shared" si="8"/>
        <v>2470456.2964285715</v>
      </c>
    </row>
    <row r="143" spans="1:26" s="21" customFormat="1" ht="18.95" customHeight="1" x14ac:dyDescent="0.2">
      <c r="A143" s="30">
        <v>2011</v>
      </c>
      <c r="B143" s="23">
        <v>4</v>
      </c>
      <c r="C143" s="24">
        <v>386749.27</v>
      </c>
      <c r="D143" s="24">
        <v>285598.37</v>
      </c>
      <c r="E143" s="25">
        <f t="shared" si="6"/>
        <v>672347.64</v>
      </c>
      <c r="F143" s="24">
        <v>797527.23</v>
      </c>
      <c r="G143" s="24">
        <v>0</v>
      </c>
      <c r="H143" s="24">
        <v>0</v>
      </c>
      <c r="I143" s="25">
        <f t="shared" si="7"/>
        <v>797527.23</v>
      </c>
      <c r="J143" s="24">
        <v>237582.67619047617</v>
      </c>
      <c r="K143" s="24">
        <v>1107</v>
      </c>
      <c r="L143" s="24">
        <v>12796.6</v>
      </c>
      <c r="M143" s="24">
        <v>34179.800000000003</v>
      </c>
      <c r="N143" s="24">
        <v>539928.57000000007</v>
      </c>
      <c r="O143" s="24">
        <v>29703.343809523809</v>
      </c>
      <c r="P143" s="24">
        <v>106152.20000000001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34616.089999999997</v>
      </c>
      <c r="W143" s="24">
        <v>0</v>
      </c>
      <c r="X143" s="24">
        <v>0</v>
      </c>
      <c r="Y143" s="24">
        <v>0</v>
      </c>
      <c r="Z143" s="26">
        <f t="shared" si="8"/>
        <v>2465941.1500000004</v>
      </c>
    </row>
    <row r="144" spans="1:26" s="21" customFormat="1" ht="18.95" customHeight="1" x14ac:dyDescent="0.2">
      <c r="A144" s="29">
        <v>2011</v>
      </c>
      <c r="B144" s="17">
        <v>5</v>
      </c>
      <c r="C144" s="18">
        <v>371876.74999999994</v>
      </c>
      <c r="D144" s="18">
        <v>253277.88</v>
      </c>
      <c r="E144" s="19">
        <f t="shared" si="6"/>
        <v>625154.62999999989</v>
      </c>
      <c r="F144" s="18">
        <v>803849.52999999991</v>
      </c>
      <c r="G144" s="18">
        <v>0</v>
      </c>
      <c r="H144" s="18">
        <v>0</v>
      </c>
      <c r="I144" s="19">
        <f t="shared" si="7"/>
        <v>803849.52999999991</v>
      </c>
      <c r="J144" s="18">
        <v>247975.2761904762</v>
      </c>
      <c r="K144" s="18">
        <v>1100</v>
      </c>
      <c r="L144" s="18">
        <v>10823.6</v>
      </c>
      <c r="M144" s="18">
        <v>33669.089999999997</v>
      </c>
      <c r="N144" s="18">
        <v>501342.97</v>
      </c>
      <c r="O144" s="18">
        <v>32700.989999999998</v>
      </c>
      <c r="P144" s="18">
        <v>97113.61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76408.920000000013</v>
      </c>
      <c r="W144" s="18">
        <v>0</v>
      </c>
      <c r="X144" s="18">
        <v>0</v>
      </c>
      <c r="Y144" s="18">
        <v>0</v>
      </c>
      <c r="Z144" s="20">
        <f t="shared" si="8"/>
        <v>2430138.6161904759</v>
      </c>
    </row>
    <row r="145" spans="1:26" s="21" customFormat="1" ht="18.95" customHeight="1" x14ac:dyDescent="0.2">
      <c r="A145" s="30">
        <v>2011</v>
      </c>
      <c r="B145" s="23">
        <v>6</v>
      </c>
      <c r="C145" s="24">
        <v>380800.43</v>
      </c>
      <c r="D145" s="24">
        <v>290137.49000000005</v>
      </c>
      <c r="E145" s="25">
        <f t="shared" si="6"/>
        <v>670937.92000000004</v>
      </c>
      <c r="F145" s="24">
        <v>729676.79</v>
      </c>
      <c r="G145" s="24">
        <v>0</v>
      </c>
      <c r="H145" s="24">
        <v>0</v>
      </c>
      <c r="I145" s="25">
        <f t="shared" si="7"/>
        <v>729676.79</v>
      </c>
      <c r="J145" s="24">
        <v>247082.27619047623</v>
      </c>
      <c r="K145" s="24">
        <v>1100</v>
      </c>
      <c r="L145" s="24">
        <v>9444.7999999999993</v>
      </c>
      <c r="M145" s="24">
        <v>37037.4</v>
      </c>
      <c r="N145" s="24">
        <v>638939.11</v>
      </c>
      <c r="O145" s="24">
        <v>24786.050952380952</v>
      </c>
      <c r="P145" s="24">
        <v>101035.11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46048.92</v>
      </c>
      <c r="W145" s="24">
        <v>0</v>
      </c>
      <c r="X145" s="24">
        <v>0</v>
      </c>
      <c r="Y145" s="24">
        <v>0</v>
      </c>
      <c r="Z145" s="26">
        <f t="shared" si="8"/>
        <v>2506088.3771428573</v>
      </c>
    </row>
    <row r="146" spans="1:26" s="21" customFormat="1" ht="18.95" customHeight="1" x14ac:dyDescent="0.2">
      <c r="A146" s="29">
        <v>2011</v>
      </c>
      <c r="B146" s="17">
        <v>7</v>
      </c>
      <c r="C146" s="18">
        <v>389294.64</v>
      </c>
      <c r="D146" s="18">
        <v>279283.36</v>
      </c>
      <c r="E146" s="19">
        <f t="shared" si="6"/>
        <v>668578</v>
      </c>
      <c r="F146" s="18">
        <v>718255.06</v>
      </c>
      <c r="G146" s="18">
        <v>0</v>
      </c>
      <c r="H146" s="18">
        <v>0</v>
      </c>
      <c r="I146" s="19">
        <f t="shared" si="7"/>
        <v>718255.06</v>
      </c>
      <c r="J146" s="18">
        <v>259033.88809523807</v>
      </c>
      <c r="K146" s="18">
        <v>1295</v>
      </c>
      <c r="L146" s="18">
        <v>14646.3</v>
      </c>
      <c r="M146" s="18">
        <v>44313.17</v>
      </c>
      <c r="N146" s="18">
        <v>251734.87</v>
      </c>
      <c r="O146" s="18">
        <v>22142.319523809521</v>
      </c>
      <c r="P146" s="18">
        <v>71758.994999999995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44432.82</v>
      </c>
      <c r="W146" s="18">
        <v>0</v>
      </c>
      <c r="X146" s="18">
        <v>0</v>
      </c>
      <c r="Y146" s="18">
        <v>0</v>
      </c>
      <c r="Z146" s="20">
        <f t="shared" si="8"/>
        <v>2096190.4226190476</v>
      </c>
    </row>
    <row r="147" spans="1:26" s="21" customFormat="1" ht="18.95" customHeight="1" x14ac:dyDescent="0.2">
      <c r="A147" s="30">
        <v>2011</v>
      </c>
      <c r="B147" s="23">
        <v>8</v>
      </c>
      <c r="C147" s="24">
        <v>408494.50999999995</v>
      </c>
      <c r="D147" s="24">
        <v>256380.26999999996</v>
      </c>
      <c r="E147" s="25">
        <f t="shared" si="6"/>
        <v>664874.77999999991</v>
      </c>
      <c r="F147" s="24">
        <v>699736.08</v>
      </c>
      <c r="G147" s="24">
        <v>0</v>
      </c>
      <c r="H147" s="24">
        <v>0</v>
      </c>
      <c r="I147" s="25">
        <f t="shared" si="7"/>
        <v>699736.08</v>
      </c>
      <c r="J147" s="24">
        <v>259688.74285714282</v>
      </c>
      <c r="K147" s="24">
        <v>1467</v>
      </c>
      <c r="L147" s="24">
        <v>10424.1</v>
      </c>
      <c r="M147" s="24">
        <v>42315.360000000001</v>
      </c>
      <c r="N147" s="24">
        <v>333071.69</v>
      </c>
      <c r="O147" s="24">
        <v>17414.86</v>
      </c>
      <c r="P147" s="24">
        <v>74518.89499999999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39157.53</v>
      </c>
      <c r="W147" s="24">
        <v>0</v>
      </c>
      <c r="X147" s="24">
        <v>0</v>
      </c>
      <c r="Y147" s="24">
        <v>0</v>
      </c>
      <c r="Z147" s="26">
        <f t="shared" si="8"/>
        <v>2142669.0378571427</v>
      </c>
    </row>
    <row r="148" spans="1:26" s="21" customFormat="1" ht="18.95" customHeight="1" x14ac:dyDescent="0.2">
      <c r="A148" s="29">
        <v>2011</v>
      </c>
      <c r="B148" s="17">
        <v>9</v>
      </c>
      <c r="C148" s="18">
        <v>380453.23</v>
      </c>
      <c r="D148" s="18">
        <v>256728.25000000003</v>
      </c>
      <c r="E148" s="19">
        <f t="shared" si="6"/>
        <v>637181.48</v>
      </c>
      <c r="F148" s="18">
        <v>660384.92999999993</v>
      </c>
      <c r="G148" s="18">
        <v>0</v>
      </c>
      <c r="H148" s="18">
        <v>0</v>
      </c>
      <c r="I148" s="19">
        <f t="shared" si="7"/>
        <v>660384.92999999993</v>
      </c>
      <c r="J148" s="18">
        <v>251882.53571428574</v>
      </c>
      <c r="K148" s="18">
        <v>1100</v>
      </c>
      <c r="L148" s="18">
        <v>9715.7999999999993</v>
      </c>
      <c r="M148" s="18">
        <v>36043.040000000001</v>
      </c>
      <c r="N148" s="18">
        <v>238864.67</v>
      </c>
      <c r="O148" s="18">
        <v>14666.966904761905</v>
      </c>
      <c r="P148" s="18">
        <v>63847.96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39066.800000000003</v>
      </c>
      <c r="W148" s="18">
        <v>0</v>
      </c>
      <c r="X148" s="18">
        <v>0</v>
      </c>
      <c r="Y148" s="18">
        <v>0</v>
      </c>
      <c r="Z148" s="20">
        <f t="shared" si="8"/>
        <v>1952754.1826190474</v>
      </c>
    </row>
    <row r="149" spans="1:26" s="21" customFormat="1" ht="18.95" customHeight="1" x14ac:dyDescent="0.2">
      <c r="A149" s="30">
        <v>2011</v>
      </c>
      <c r="B149" s="23">
        <v>10</v>
      </c>
      <c r="C149" s="24">
        <v>381309.5</v>
      </c>
      <c r="D149" s="24">
        <v>242071.00999999998</v>
      </c>
      <c r="E149" s="25">
        <f t="shared" si="6"/>
        <v>623380.51</v>
      </c>
      <c r="F149" s="24">
        <v>672214.92999999993</v>
      </c>
      <c r="G149" s="24">
        <v>0</v>
      </c>
      <c r="H149" s="24">
        <v>0</v>
      </c>
      <c r="I149" s="25">
        <f t="shared" si="7"/>
        <v>672214.92999999993</v>
      </c>
      <c r="J149" s="24">
        <v>262255.13809523807</v>
      </c>
      <c r="K149" s="24">
        <v>745</v>
      </c>
      <c r="L149" s="24">
        <v>10170.299999999999</v>
      </c>
      <c r="M149" s="24">
        <v>37096.07</v>
      </c>
      <c r="N149" s="24">
        <v>239305.91000000003</v>
      </c>
      <c r="O149" s="24">
        <v>13711.350952380952</v>
      </c>
      <c r="P149" s="24">
        <v>48561.315000000002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39973.109999999993</v>
      </c>
      <c r="W149" s="24">
        <v>0</v>
      </c>
      <c r="X149" s="24">
        <v>0</v>
      </c>
      <c r="Y149" s="24">
        <v>0</v>
      </c>
      <c r="Z149" s="26">
        <f t="shared" si="8"/>
        <v>1947413.6340476188</v>
      </c>
    </row>
    <row r="150" spans="1:26" s="21" customFormat="1" ht="18.95" customHeight="1" x14ac:dyDescent="0.2">
      <c r="A150" s="29">
        <v>2011</v>
      </c>
      <c r="B150" s="17">
        <v>11</v>
      </c>
      <c r="C150" s="18">
        <v>381871.84</v>
      </c>
      <c r="D150" s="18">
        <v>231413.83</v>
      </c>
      <c r="E150" s="19">
        <f t="shared" si="6"/>
        <v>613285.67000000004</v>
      </c>
      <c r="F150" s="18">
        <v>794507.24</v>
      </c>
      <c r="G150" s="18">
        <v>0</v>
      </c>
      <c r="H150" s="18">
        <v>0</v>
      </c>
      <c r="I150" s="19">
        <f t="shared" si="7"/>
        <v>794507.24</v>
      </c>
      <c r="J150" s="18">
        <v>252218.21428571429</v>
      </c>
      <c r="K150" s="18">
        <v>1283</v>
      </c>
      <c r="L150" s="18">
        <v>10071.9</v>
      </c>
      <c r="M150" s="18">
        <v>38064.86</v>
      </c>
      <c r="N150" s="18">
        <v>229497.47999999998</v>
      </c>
      <c r="O150" s="18">
        <v>31593.721904761904</v>
      </c>
      <c r="P150" s="18">
        <v>99849.53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44374.420000000006</v>
      </c>
      <c r="W150" s="18">
        <v>0</v>
      </c>
      <c r="X150" s="18">
        <v>0</v>
      </c>
      <c r="Y150" s="18">
        <v>0</v>
      </c>
      <c r="Z150" s="20">
        <f t="shared" si="8"/>
        <v>2114746.0361904763</v>
      </c>
    </row>
    <row r="151" spans="1:26" s="21" customFormat="1" ht="18.95" customHeight="1" x14ac:dyDescent="0.2">
      <c r="A151" s="30">
        <v>2011</v>
      </c>
      <c r="B151" s="23">
        <v>12</v>
      </c>
      <c r="C151" s="27">
        <v>449904.1</v>
      </c>
      <c r="D151" s="27">
        <v>291678.03000000003</v>
      </c>
      <c r="E151" s="28">
        <f t="shared" si="6"/>
        <v>741582.13</v>
      </c>
      <c r="F151" s="27">
        <v>862318.79999999993</v>
      </c>
      <c r="G151" s="24">
        <v>0</v>
      </c>
      <c r="H151" s="24">
        <v>0</v>
      </c>
      <c r="I151" s="25">
        <f t="shared" si="7"/>
        <v>862318.79999999993</v>
      </c>
      <c r="J151" s="27">
        <v>263892.43333333335</v>
      </c>
      <c r="K151" s="27">
        <v>1295</v>
      </c>
      <c r="L151" s="27">
        <v>13089.6</v>
      </c>
      <c r="M151" s="24">
        <v>41929.61</v>
      </c>
      <c r="N151" s="27">
        <v>215079.84000000003</v>
      </c>
      <c r="O151" s="27">
        <v>25774.417380952382</v>
      </c>
      <c r="P151" s="24">
        <v>88815.540000000008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57943.790000000008</v>
      </c>
      <c r="W151" s="24">
        <v>0</v>
      </c>
      <c r="X151" s="24">
        <v>0</v>
      </c>
      <c r="Y151" s="24">
        <v>0</v>
      </c>
      <c r="Z151" s="26">
        <f t="shared" si="8"/>
        <v>2311721.1607142859</v>
      </c>
    </row>
    <row r="152" spans="1:26" s="21" customFormat="1" ht="18.95" customHeight="1" x14ac:dyDescent="0.2">
      <c r="A152" s="16">
        <v>2012</v>
      </c>
      <c r="B152" s="17">
        <v>1</v>
      </c>
      <c r="C152" s="18">
        <v>393781.93999999994</v>
      </c>
      <c r="D152" s="18">
        <v>261933.68</v>
      </c>
      <c r="E152" s="19">
        <f t="shared" si="6"/>
        <v>655715.61999999988</v>
      </c>
      <c r="F152" s="18">
        <v>814956.72000000009</v>
      </c>
      <c r="G152" s="18">
        <v>0</v>
      </c>
      <c r="H152" s="18">
        <v>0</v>
      </c>
      <c r="I152" s="19">
        <f t="shared" si="7"/>
        <v>814956.72000000009</v>
      </c>
      <c r="J152" s="18">
        <v>242524.89857142858</v>
      </c>
      <c r="K152" s="18">
        <v>1100</v>
      </c>
      <c r="L152" s="18">
        <v>11596.5</v>
      </c>
      <c r="M152" s="18">
        <v>39631.599999999999</v>
      </c>
      <c r="N152" s="18">
        <v>199651.92</v>
      </c>
      <c r="O152" s="18">
        <v>28849.11</v>
      </c>
      <c r="P152" s="18">
        <v>77569.36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44982.710000000006</v>
      </c>
      <c r="W152" s="18">
        <v>0</v>
      </c>
      <c r="X152" s="18">
        <v>0</v>
      </c>
      <c r="Y152" s="18">
        <v>0</v>
      </c>
      <c r="Z152" s="20">
        <f t="shared" si="8"/>
        <v>2116578.4385714289</v>
      </c>
    </row>
    <row r="153" spans="1:26" s="21" customFormat="1" ht="18.95" customHeight="1" x14ac:dyDescent="0.2">
      <c r="A153" s="22">
        <v>2012</v>
      </c>
      <c r="B153" s="23">
        <v>2</v>
      </c>
      <c r="C153" s="24">
        <v>402633.55</v>
      </c>
      <c r="D153" s="24">
        <v>253733.21999999997</v>
      </c>
      <c r="E153" s="25">
        <f t="shared" si="6"/>
        <v>656366.77</v>
      </c>
      <c r="F153" s="24">
        <v>848067.24999999988</v>
      </c>
      <c r="G153" s="24">
        <v>0</v>
      </c>
      <c r="H153" s="24">
        <v>0</v>
      </c>
      <c r="I153" s="25">
        <f t="shared" si="7"/>
        <v>848067.24999999988</v>
      </c>
      <c r="J153" s="24">
        <v>243810.9523809524</v>
      </c>
      <c r="K153" s="24">
        <v>1295</v>
      </c>
      <c r="L153" s="24">
        <v>9916.7000000000007</v>
      </c>
      <c r="M153" s="24">
        <v>34550.67</v>
      </c>
      <c r="N153" s="24">
        <v>295550.29000000004</v>
      </c>
      <c r="O153" s="24">
        <v>22730.378095238095</v>
      </c>
      <c r="P153" s="24">
        <v>83515.024999999994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49337.47</v>
      </c>
      <c r="W153" s="24">
        <v>0</v>
      </c>
      <c r="X153" s="24">
        <v>0</v>
      </c>
      <c r="Y153" s="24">
        <v>0</v>
      </c>
      <c r="Z153" s="26">
        <f t="shared" si="8"/>
        <v>2245140.5054761907</v>
      </c>
    </row>
    <row r="154" spans="1:26" s="21" customFormat="1" ht="18.95" customHeight="1" x14ac:dyDescent="0.2">
      <c r="A154" s="16">
        <v>2012</v>
      </c>
      <c r="B154" s="17">
        <v>3</v>
      </c>
      <c r="C154" s="18">
        <v>429534.5</v>
      </c>
      <c r="D154" s="18">
        <v>290286.65000000002</v>
      </c>
      <c r="E154" s="19">
        <f t="shared" si="6"/>
        <v>719821.15</v>
      </c>
      <c r="F154" s="18">
        <v>925065.27</v>
      </c>
      <c r="G154" s="18">
        <v>0</v>
      </c>
      <c r="H154" s="18">
        <v>0</v>
      </c>
      <c r="I154" s="19">
        <f t="shared" si="7"/>
        <v>925065.27</v>
      </c>
      <c r="J154" s="18">
        <v>270906.08380952384</v>
      </c>
      <c r="K154" s="18">
        <v>1467</v>
      </c>
      <c r="L154" s="18">
        <v>162.77000000000044</v>
      </c>
      <c r="M154" s="18">
        <v>49247.79</v>
      </c>
      <c r="N154" s="18">
        <v>351951.01999999996</v>
      </c>
      <c r="O154" s="18">
        <v>30672.079761904763</v>
      </c>
      <c r="P154" s="18">
        <v>103215.64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44877.18</v>
      </c>
      <c r="W154" s="18">
        <v>0</v>
      </c>
      <c r="X154" s="18">
        <v>0</v>
      </c>
      <c r="Y154" s="18">
        <v>0</v>
      </c>
      <c r="Z154" s="20">
        <f t="shared" si="8"/>
        <v>2497385.9835714288</v>
      </c>
    </row>
    <row r="155" spans="1:26" s="21" customFormat="1" ht="18.95" customHeight="1" x14ac:dyDescent="0.2">
      <c r="A155" s="22">
        <v>2012</v>
      </c>
      <c r="B155" s="23">
        <v>4</v>
      </c>
      <c r="C155" s="24">
        <v>389264.01999999996</v>
      </c>
      <c r="D155" s="24">
        <v>262615.27999999997</v>
      </c>
      <c r="E155" s="25">
        <f t="shared" si="6"/>
        <v>651879.29999999993</v>
      </c>
      <c r="F155" s="24">
        <v>792201.73</v>
      </c>
      <c r="G155" s="24">
        <v>0</v>
      </c>
      <c r="H155" s="24">
        <v>0</v>
      </c>
      <c r="I155" s="25">
        <f t="shared" si="7"/>
        <v>792201.73</v>
      </c>
      <c r="J155" s="24">
        <v>249493.65857142862</v>
      </c>
      <c r="K155" s="24">
        <v>1100</v>
      </c>
      <c r="L155" s="24">
        <v>5720.8299999999981</v>
      </c>
      <c r="M155" s="24">
        <v>34435.19</v>
      </c>
      <c r="N155" s="24">
        <v>311653.42</v>
      </c>
      <c r="O155" s="24">
        <v>27048.123333333333</v>
      </c>
      <c r="P155" s="24">
        <v>94102.14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42650.819999999992</v>
      </c>
      <c r="W155" s="24">
        <v>0</v>
      </c>
      <c r="X155" s="24">
        <v>0</v>
      </c>
      <c r="Y155" s="24">
        <v>0</v>
      </c>
      <c r="Z155" s="26">
        <f t="shared" si="8"/>
        <v>2210285.2119047618</v>
      </c>
    </row>
    <row r="156" spans="1:26" s="21" customFormat="1" ht="18.95" customHeight="1" x14ac:dyDescent="0.2">
      <c r="A156" s="16">
        <v>2012</v>
      </c>
      <c r="B156" s="17">
        <v>5</v>
      </c>
      <c r="C156" s="18">
        <v>405877.41000000003</v>
      </c>
      <c r="D156" s="18">
        <v>235374.04</v>
      </c>
      <c r="E156" s="19">
        <f t="shared" si="6"/>
        <v>641251.45000000007</v>
      </c>
      <c r="F156" s="18">
        <v>771542.47000000009</v>
      </c>
      <c r="G156" s="18">
        <v>0</v>
      </c>
      <c r="H156" s="18">
        <v>0</v>
      </c>
      <c r="I156" s="19">
        <f t="shared" si="7"/>
        <v>771542.47000000009</v>
      </c>
      <c r="J156" s="18">
        <v>261657.40666666668</v>
      </c>
      <c r="K156" s="18">
        <v>1300</v>
      </c>
      <c r="L156" s="18">
        <v>39069.949999999997</v>
      </c>
      <c r="M156" s="18">
        <v>18507.79</v>
      </c>
      <c r="N156" s="18">
        <v>492974.58999999997</v>
      </c>
      <c r="O156" s="18">
        <v>22351.300952380952</v>
      </c>
      <c r="P156" s="18">
        <v>77341.934999999998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52170.979999999996</v>
      </c>
      <c r="W156" s="18">
        <v>0</v>
      </c>
      <c r="X156" s="18">
        <v>0</v>
      </c>
      <c r="Y156" s="18">
        <v>0</v>
      </c>
      <c r="Z156" s="20">
        <f t="shared" si="8"/>
        <v>2378167.8726190478</v>
      </c>
    </row>
    <row r="157" spans="1:26" s="21" customFormat="1" ht="18.95" customHeight="1" x14ac:dyDescent="0.2">
      <c r="A157" s="22">
        <v>2012</v>
      </c>
      <c r="B157" s="23">
        <v>6</v>
      </c>
      <c r="C157" s="24">
        <v>409111.24</v>
      </c>
      <c r="D157" s="24">
        <v>261012.58000000002</v>
      </c>
      <c r="E157" s="25">
        <f t="shared" si="6"/>
        <v>670123.82000000007</v>
      </c>
      <c r="F157" s="24">
        <v>712464.94</v>
      </c>
      <c r="G157" s="24">
        <v>0</v>
      </c>
      <c r="H157" s="24">
        <v>0</v>
      </c>
      <c r="I157" s="25">
        <f t="shared" si="7"/>
        <v>712464.94</v>
      </c>
      <c r="J157" s="24">
        <v>255333.42619047622</v>
      </c>
      <c r="K157" s="24">
        <v>917</v>
      </c>
      <c r="L157" s="24">
        <v>44022.369999999995</v>
      </c>
      <c r="M157" s="24">
        <v>10812.2</v>
      </c>
      <c r="N157" s="24">
        <v>325999.25</v>
      </c>
      <c r="O157" s="24">
        <v>15219.558095238095</v>
      </c>
      <c r="P157" s="24">
        <v>97728.950000000012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31694.109999999993</v>
      </c>
      <c r="W157" s="24">
        <v>0</v>
      </c>
      <c r="X157" s="24">
        <v>0</v>
      </c>
      <c r="Y157" s="24">
        <v>0</v>
      </c>
      <c r="Z157" s="26">
        <f t="shared" si="8"/>
        <v>2164315.6242857147</v>
      </c>
    </row>
    <row r="158" spans="1:26" s="21" customFormat="1" ht="18.95" customHeight="1" x14ac:dyDescent="0.2">
      <c r="A158" s="16">
        <v>2012</v>
      </c>
      <c r="B158" s="17">
        <v>7</v>
      </c>
      <c r="C158" s="18">
        <v>420370.60000000003</v>
      </c>
      <c r="D158" s="18">
        <v>233061.34999999998</v>
      </c>
      <c r="E158" s="19">
        <f t="shared" si="6"/>
        <v>653431.94999999995</v>
      </c>
      <c r="F158" s="18">
        <v>699130.03999999992</v>
      </c>
      <c r="G158" s="18">
        <v>0</v>
      </c>
      <c r="H158" s="18">
        <v>0</v>
      </c>
      <c r="I158" s="19">
        <f t="shared" si="7"/>
        <v>699130.03999999992</v>
      </c>
      <c r="J158" s="18">
        <v>271101.93619047618</v>
      </c>
      <c r="K158" s="18">
        <v>1307</v>
      </c>
      <c r="L158" s="18">
        <v>35388.97</v>
      </c>
      <c r="M158" s="18">
        <v>24927.200000000001</v>
      </c>
      <c r="N158" s="18">
        <v>308473.06999999995</v>
      </c>
      <c r="O158" s="18">
        <v>21946.126904761906</v>
      </c>
      <c r="P158" s="18">
        <v>75956.815000000002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51140.359999999993</v>
      </c>
      <c r="W158" s="18">
        <v>0</v>
      </c>
      <c r="X158" s="18">
        <v>0</v>
      </c>
      <c r="Y158" s="18">
        <v>0</v>
      </c>
      <c r="Z158" s="20">
        <f t="shared" si="8"/>
        <v>2142803.4680952379</v>
      </c>
    </row>
    <row r="159" spans="1:26" s="21" customFormat="1" ht="18.95" customHeight="1" x14ac:dyDescent="0.2">
      <c r="A159" s="22">
        <v>2012</v>
      </c>
      <c r="B159" s="23">
        <v>8</v>
      </c>
      <c r="C159" s="24">
        <v>433828.01999999996</v>
      </c>
      <c r="D159" s="24">
        <v>259165.94</v>
      </c>
      <c r="E159" s="25">
        <f t="shared" si="6"/>
        <v>692993.96</v>
      </c>
      <c r="F159" s="24">
        <v>716720.36</v>
      </c>
      <c r="G159" s="24">
        <v>0</v>
      </c>
      <c r="H159" s="24">
        <v>0</v>
      </c>
      <c r="I159" s="25">
        <f t="shared" si="7"/>
        <v>716720.36</v>
      </c>
      <c r="J159" s="24">
        <v>280184.26857142855</v>
      </c>
      <c r="K159" s="24">
        <v>1283</v>
      </c>
      <c r="L159" s="24">
        <v>31964.768</v>
      </c>
      <c r="M159" s="24">
        <v>22370.799999999999</v>
      </c>
      <c r="N159" s="24">
        <v>343321.81999999995</v>
      </c>
      <c r="O159" s="24">
        <v>22014.808095238095</v>
      </c>
      <c r="P159" s="24">
        <v>96820.68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46292.7</v>
      </c>
      <c r="W159" s="24">
        <v>0</v>
      </c>
      <c r="X159" s="24">
        <v>0</v>
      </c>
      <c r="Y159" s="24">
        <v>0</v>
      </c>
      <c r="Z159" s="26">
        <f t="shared" si="8"/>
        <v>2253967.1646666666</v>
      </c>
    </row>
    <row r="160" spans="1:26" s="21" customFormat="1" ht="18.95" customHeight="1" x14ac:dyDescent="0.2">
      <c r="A160" s="16">
        <v>2012</v>
      </c>
      <c r="B160" s="17">
        <v>9</v>
      </c>
      <c r="C160" s="18">
        <v>378478.8</v>
      </c>
      <c r="D160" s="18">
        <v>228205.77</v>
      </c>
      <c r="E160" s="19">
        <f t="shared" si="6"/>
        <v>606684.56999999995</v>
      </c>
      <c r="F160" s="18">
        <v>632120.37000000011</v>
      </c>
      <c r="G160" s="18">
        <v>0</v>
      </c>
      <c r="H160" s="18">
        <v>0</v>
      </c>
      <c r="I160" s="19">
        <f t="shared" si="7"/>
        <v>632120.37000000011</v>
      </c>
      <c r="J160" s="18">
        <v>268875.09523809527</v>
      </c>
      <c r="K160" s="18">
        <v>1124</v>
      </c>
      <c r="L160" s="18">
        <v>30052.010000000002</v>
      </c>
      <c r="M160" s="18">
        <v>17089.8</v>
      </c>
      <c r="N160" s="18">
        <v>285599.63</v>
      </c>
      <c r="O160" s="18">
        <v>19861.060952380954</v>
      </c>
      <c r="P160" s="18">
        <v>61612.649999999994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40445.17</v>
      </c>
      <c r="W160" s="18">
        <v>0</v>
      </c>
      <c r="X160" s="18">
        <v>0</v>
      </c>
      <c r="Y160" s="18">
        <v>0</v>
      </c>
      <c r="Z160" s="20">
        <f t="shared" si="8"/>
        <v>1963464.3561904766</v>
      </c>
    </row>
    <row r="161" spans="1:26" s="21" customFormat="1" ht="18.95" customHeight="1" x14ac:dyDescent="0.2">
      <c r="A161" s="22">
        <v>2012</v>
      </c>
      <c r="B161" s="23">
        <v>10</v>
      </c>
      <c r="C161" s="24">
        <v>414523.22000000003</v>
      </c>
      <c r="D161" s="24">
        <v>261347.22</v>
      </c>
      <c r="E161" s="25">
        <f t="shared" si="6"/>
        <v>675870.44000000006</v>
      </c>
      <c r="F161" s="24">
        <v>728414.87999999989</v>
      </c>
      <c r="G161" s="24">
        <v>0</v>
      </c>
      <c r="H161" s="24">
        <v>0</v>
      </c>
      <c r="I161" s="25">
        <f t="shared" si="7"/>
        <v>728414.87999999989</v>
      </c>
      <c r="J161" s="24">
        <v>297829.17404761905</v>
      </c>
      <c r="K161" s="24">
        <v>1307</v>
      </c>
      <c r="L161" s="24">
        <v>28278.43</v>
      </c>
      <c r="M161" s="24">
        <v>19378.900000000001</v>
      </c>
      <c r="N161" s="24">
        <v>359066.7</v>
      </c>
      <c r="O161" s="24">
        <v>15420.119999999999</v>
      </c>
      <c r="P161" s="24">
        <v>110937.97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36948.68</v>
      </c>
      <c r="W161" s="24">
        <v>0</v>
      </c>
      <c r="X161" s="24">
        <v>0</v>
      </c>
      <c r="Y161" s="24">
        <v>0</v>
      </c>
      <c r="Z161" s="26">
        <f t="shared" si="8"/>
        <v>2273452.2940476192</v>
      </c>
    </row>
    <row r="162" spans="1:26" s="21" customFormat="1" ht="18.95" customHeight="1" x14ac:dyDescent="0.2">
      <c r="A162" s="16">
        <v>2012</v>
      </c>
      <c r="B162" s="17">
        <v>11</v>
      </c>
      <c r="C162" s="18">
        <v>394751.47</v>
      </c>
      <c r="D162" s="18">
        <v>272657.82</v>
      </c>
      <c r="E162" s="19">
        <f t="shared" si="6"/>
        <v>667409.29</v>
      </c>
      <c r="F162" s="18">
        <v>812523.44000000006</v>
      </c>
      <c r="G162" s="18">
        <v>0</v>
      </c>
      <c r="H162" s="18">
        <v>0</v>
      </c>
      <c r="I162" s="19">
        <f t="shared" si="7"/>
        <v>812523.44000000006</v>
      </c>
      <c r="J162" s="18">
        <v>303422.01238095236</v>
      </c>
      <c r="K162" s="18">
        <v>1100</v>
      </c>
      <c r="L162" s="18">
        <v>31373.64</v>
      </c>
      <c r="M162" s="18">
        <v>18005.599999999999</v>
      </c>
      <c r="N162" s="18">
        <v>394482.14</v>
      </c>
      <c r="O162" s="18">
        <v>20434.774285714288</v>
      </c>
      <c r="P162" s="18">
        <v>27937.8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40052.76</v>
      </c>
      <c r="W162" s="18">
        <v>0</v>
      </c>
      <c r="X162" s="18">
        <v>0</v>
      </c>
      <c r="Y162" s="18">
        <v>0</v>
      </c>
      <c r="Z162" s="20">
        <f t="shared" si="8"/>
        <v>2316741.456666667</v>
      </c>
    </row>
    <row r="163" spans="1:26" s="21" customFormat="1" ht="18.95" customHeight="1" x14ac:dyDescent="0.2">
      <c r="A163" s="22">
        <v>2012</v>
      </c>
      <c r="B163" s="23">
        <v>12</v>
      </c>
      <c r="C163" s="27">
        <v>442191.42999999993</v>
      </c>
      <c r="D163" s="27">
        <v>310407.03999999998</v>
      </c>
      <c r="E163" s="28">
        <f t="shared" si="6"/>
        <v>752598.47</v>
      </c>
      <c r="F163" s="27">
        <v>848262.93</v>
      </c>
      <c r="G163" s="24">
        <v>0</v>
      </c>
      <c r="H163" s="24">
        <v>0</v>
      </c>
      <c r="I163" s="25">
        <f t="shared" si="7"/>
        <v>848262.93</v>
      </c>
      <c r="J163" s="27">
        <v>281757.56190476188</v>
      </c>
      <c r="K163" s="27">
        <v>1195.2</v>
      </c>
      <c r="L163" s="27">
        <v>32533.439999999999</v>
      </c>
      <c r="M163" s="24">
        <v>19827.400000000001</v>
      </c>
      <c r="N163" s="27">
        <v>317771.57999999996</v>
      </c>
      <c r="O163" s="27">
        <v>20346.53</v>
      </c>
      <c r="P163" s="24">
        <v>22090.77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56283.490000000005</v>
      </c>
      <c r="W163" s="24">
        <v>0</v>
      </c>
      <c r="X163" s="24">
        <v>0</v>
      </c>
      <c r="Y163" s="24">
        <v>0</v>
      </c>
      <c r="Z163" s="26">
        <f t="shared" si="8"/>
        <v>2352667.3719047615</v>
      </c>
    </row>
    <row r="164" spans="1:26" s="21" customFormat="1" ht="18.95" customHeight="1" x14ac:dyDescent="0.2">
      <c r="A164" s="29">
        <v>2013</v>
      </c>
      <c r="B164" s="17">
        <v>1</v>
      </c>
      <c r="C164" s="18">
        <v>408557.45</v>
      </c>
      <c r="D164" s="18">
        <v>287985.59000000003</v>
      </c>
      <c r="E164" s="19">
        <f t="shared" si="6"/>
        <v>696543.04</v>
      </c>
      <c r="F164" s="18">
        <v>863769.40999999992</v>
      </c>
      <c r="G164" s="18">
        <v>0</v>
      </c>
      <c r="H164" s="18">
        <v>0</v>
      </c>
      <c r="I164" s="19">
        <f t="shared" si="7"/>
        <v>863769.40999999992</v>
      </c>
      <c r="J164" s="18">
        <v>291843.99761904764</v>
      </c>
      <c r="K164" s="18">
        <v>1489.48</v>
      </c>
      <c r="L164" s="18">
        <v>13242.55</v>
      </c>
      <c r="M164" s="18">
        <v>38605.360000000001</v>
      </c>
      <c r="N164" s="18">
        <v>197658.18</v>
      </c>
      <c r="O164" s="18">
        <v>12205.94</v>
      </c>
      <c r="P164" s="18">
        <v>97515.33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39542.919999999991</v>
      </c>
      <c r="W164" s="18">
        <v>0</v>
      </c>
      <c r="X164" s="18">
        <v>0</v>
      </c>
      <c r="Y164" s="18">
        <v>0</v>
      </c>
      <c r="Z164" s="20">
        <f t="shared" si="8"/>
        <v>2252416.2076190477</v>
      </c>
    </row>
    <row r="165" spans="1:26" s="21" customFormat="1" ht="18.95" customHeight="1" x14ac:dyDescent="0.2">
      <c r="A165" s="30">
        <v>2013</v>
      </c>
      <c r="B165" s="23">
        <v>2</v>
      </c>
      <c r="C165" s="24">
        <v>361215.69</v>
      </c>
      <c r="D165" s="24">
        <v>259659.66</v>
      </c>
      <c r="E165" s="25">
        <f t="shared" si="6"/>
        <v>620875.35</v>
      </c>
      <c r="F165" s="24">
        <v>808853.97000000009</v>
      </c>
      <c r="G165" s="24">
        <v>0</v>
      </c>
      <c r="H165" s="24">
        <v>0</v>
      </c>
      <c r="I165" s="25">
        <f t="shared" si="7"/>
        <v>808853.97000000009</v>
      </c>
      <c r="J165" s="24">
        <v>253221.89285714284</v>
      </c>
      <c r="K165" s="24">
        <v>1226.6199999999999</v>
      </c>
      <c r="L165" s="24">
        <v>16355.46</v>
      </c>
      <c r="M165" s="24">
        <v>28448.02</v>
      </c>
      <c r="N165" s="24">
        <v>222606.1</v>
      </c>
      <c r="O165" s="24">
        <v>14270.12</v>
      </c>
      <c r="P165" s="24">
        <v>81654.540000000008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22225.019999999997</v>
      </c>
      <c r="W165" s="24">
        <v>0</v>
      </c>
      <c r="X165" s="24">
        <v>0</v>
      </c>
      <c r="Y165" s="24">
        <v>0</v>
      </c>
      <c r="Z165" s="26">
        <f t="shared" si="8"/>
        <v>2069737.0928571429</v>
      </c>
    </row>
    <row r="166" spans="1:26" s="21" customFormat="1" ht="18.95" customHeight="1" x14ac:dyDescent="0.2">
      <c r="A166" s="29">
        <v>2013</v>
      </c>
      <c r="B166" s="17">
        <v>3</v>
      </c>
      <c r="C166" s="18">
        <v>413744.85999999993</v>
      </c>
      <c r="D166" s="18">
        <v>313075.44999999995</v>
      </c>
      <c r="E166" s="19">
        <f t="shared" si="6"/>
        <v>726820.30999999982</v>
      </c>
      <c r="F166" s="18">
        <v>898352.2</v>
      </c>
      <c r="G166" s="18">
        <v>0</v>
      </c>
      <c r="H166" s="18">
        <v>0</v>
      </c>
      <c r="I166" s="19">
        <f t="shared" si="7"/>
        <v>898352.2</v>
      </c>
      <c r="J166" s="18">
        <v>286869.62142857147</v>
      </c>
      <c r="K166" s="18">
        <v>924</v>
      </c>
      <c r="L166" s="18">
        <v>16675</v>
      </c>
      <c r="M166" s="18">
        <v>32505.06</v>
      </c>
      <c r="N166" s="18">
        <v>289422.67</v>
      </c>
      <c r="O166" s="18">
        <v>23907.33</v>
      </c>
      <c r="P166" s="18">
        <v>131379.04999999999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50215.89</v>
      </c>
      <c r="W166" s="18">
        <v>0</v>
      </c>
      <c r="X166" s="18">
        <v>0</v>
      </c>
      <c r="Y166" s="18">
        <v>0</v>
      </c>
      <c r="Z166" s="20">
        <f t="shared" si="8"/>
        <v>2457071.1314285714</v>
      </c>
    </row>
    <row r="167" spans="1:26" s="21" customFormat="1" ht="18.95" customHeight="1" x14ac:dyDescent="0.2">
      <c r="A167" s="30">
        <v>2013</v>
      </c>
      <c r="B167" s="23">
        <v>4</v>
      </c>
      <c r="C167" s="24">
        <v>409238.3</v>
      </c>
      <c r="D167" s="24">
        <v>330070.65000000002</v>
      </c>
      <c r="E167" s="25">
        <f t="shared" si="6"/>
        <v>739308.95</v>
      </c>
      <c r="F167" s="24">
        <v>966103.91999999993</v>
      </c>
      <c r="G167" s="24">
        <v>0</v>
      </c>
      <c r="H167" s="24">
        <v>0</v>
      </c>
      <c r="I167" s="25">
        <f t="shared" si="7"/>
        <v>966103.91999999993</v>
      </c>
      <c r="J167" s="24">
        <v>287216.30333333334</v>
      </c>
      <c r="K167" s="24">
        <v>1100</v>
      </c>
      <c r="L167" s="24">
        <v>15424.52</v>
      </c>
      <c r="M167" s="24">
        <v>32725.43</v>
      </c>
      <c r="N167" s="24">
        <v>328809.8</v>
      </c>
      <c r="O167" s="24">
        <v>23075.019999999997</v>
      </c>
      <c r="P167" s="24">
        <v>73378.084999999992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41087.97</v>
      </c>
      <c r="W167" s="24">
        <v>0</v>
      </c>
      <c r="X167" s="24">
        <v>0</v>
      </c>
      <c r="Y167" s="24">
        <v>0</v>
      </c>
      <c r="Z167" s="26">
        <f t="shared" si="8"/>
        <v>2508229.9983333331</v>
      </c>
    </row>
    <row r="168" spans="1:26" s="21" customFormat="1" ht="18.95" customHeight="1" x14ac:dyDescent="0.2">
      <c r="A168" s="29">
        <v>2013</v>
      </c>
      <c r="B168" s="17">
        <v>5</v>
      </c>
      <c r="C168" s="18">
        <v>403354.79</v>
      </c>
      <c r="D168" s="18">
        <v>313131.36</v>
      </c>
      <c r="E168" s="19">
        <f t="shared" si="6"/>
        <v>716486.14999999991</v>
      </c>
      <c r="F168" s="18">
        <v>827601.25</v>
      </c>
      <c r="G168" s="18">
        <v>0</v>
      </c>
      <c r="H168" s="18">
        <v>0</v>
      </c>
      <c r="I168" s="19">
        <f t="shared" si="7"/>
        <v>827601.25</v>
      </c>
      <c r="J168" s="18">
        <v>301770.52547619049</v>
      </c>
      <c r="K168" s="18">
        <v>1173.74</v>
      </c>
      <c r="L168" s="18">
        <v>13608.37</v>
      </c>
      <c r="M168" s="18">
        <v>32306.94</v>
      </c>
      <c r="N168" s="18">
        <v>434716.64999999997</v>
      </c>
      <c r="O168" s="18">
        <v>20716.419999999998</v>
      </c>
      <c r="P168" s="18">
        <v>99652.684999999998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34639.099999999991</v>
      </c>
      <c r="W168" s="18">
        <v>0</v>
      </c>
      <c r="X168" s="18">
        <v>0</v>
      </c>
      <c r="Y168" s="18">
        <v>0</v>
      </c>
      <c r="Z168" s="20">
        <f t="shared" si="8"/>
        <v>2482671.8304761904</v>
      </c>
    </row>
    <row r="169" spans="1:26" s="21" customFormat="1" ht="18.95" customHeight="1" x14ac:dyDescent="0.2">
      <c r="A169" s="30">
        <v>2013</v>
      </c>
      <c r="B169" s="23">
        <v>6</v>
      </c>
      <c r="C169" s="24">
        <v>402012.07</v>
      </c>
      <c r="D169" s="24">
        <v>287596.64</v>
      </c>
      <c r="E169" s="25">
        <f t="shared" si="6"/>
        <v>689608.71</v>
      </c>
      <c r="F169" s="24">
        <v>775187.12286</v>
      </c>
      <c r="G169" s="24">
        <v>0</v>
      </c>
      <c r="H169" s="24">
        <v>0</v>
      </c>
      <c r="I169" s="25">
        <f t="shared" si="7"/>
        <v>775187.12286</v>
      </c>
      <c r="J169" s="24">
        <v>275921.36904761905</v>
      </c>
      <c r="K169" s="24">
        <v>1383.35</v>
      </c>
      <c r="L169" s="24">
        <v>17894</v>
      </c>
      <c r="M169" s="24">
        <v>25064.370000000003</v>
      </c>
      <c r="N169" s="24">
        <v>384549.94</v>
      </c>
      <c r="O169" s="24">
        <v>19145.309999999998</v>
      </c>
      <c r="P169" s="24">
        <v>113554.65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41706.22</v>
      </c>
      <c r="W169" s="24">
        <v>0</v>
      </c>
      <c r="X169" s="24">
        <v>0</v>
      </c>
      <c r="Y169" s="24">
        <v>0</v>
      </c>
      <c r="Z169" s="26">
        <f t="shared" si="8"/>
        <v>2344015.0419076192</v>
      </c>
    </row>
    <row r="170" spans="1:26" s="21" customFormat="1" ht="18.95" customHeight="1" x14ac:dyDescent="0.2">
      <c r="A170" s="29">
        <v>2013</v>
      </c>
      <c r="B170" s="17">
        <v>7</v>
      </c>
      <c r="C170" s="18">
        <v>425154.22000000003</v>
      </c>
      <c r="D170" s="18">
        <v>314185.61</v>
      </c>
      <c r="E170" s="19">
        <f t="shared" si="6"/>
        <v>739339.83000000007</v>
      </c>
      <c r="F170" s="18">
        <v>732544.52</v>
      </c>
      <c r="G170" s="18">
        <v>0</v>
      </c>
      <c r="H170" s="18">
        <v>0</v>
      </c>
      <c r="I170" s="19">
        <f t="shared" si="7"/>
        <v>732544.52</v>
      </c>
      <c r="J170" s="18">
        <v>292790.10476190475</v>
      </c>
      <c r="K170" s="18">
        <v>1001.07</v>
      </c>
      <c r="L170" s="18">
        <v>21247</v>
      </c>
      <c r="M170" s="18">
        <v>35532.69</v>
      </c>
      <c r="N170" s="18">
        <v>286369.33</v>
      </c>
      <c r="O170" s="18">
        <v>19516.84</v>
      </c>
      <c r="P170" s="18">
        <v>111798.06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40114.18</v>
      </c>
      <c r="W170" s="18">
        <v>0</v>
      </c>
      <c r="X170" s="18">
        <v>0</v>
      </c>
      <c r="Y170" s="18">
        <v>0</v>
      </c>
      <c r="Z170" s="20">
        <f t="shared" si="8"/>
        <v>2280253.6247619051</v>
      </c>
    </row>
    <row r="171" spans="1:26" s="21" customFormat="1" ht="18.95" customHeight="1" x14ac:dyDescent="0.2">
      <c r="A171" s="30">
        <v>2013</v>
      </c>
      <c r="B171" s="23">
        <v>8</v>
      </c>
      <c r="C171" s="24">
        <v>416968.14999999997</v>
      </c>
      <c r="D171" s="24">
        <v>288400.67</v>
      </c>
      <c r="E171" s="25">
        <f t="shared" si="6"/>
        <v>705368.82</v>
      </c>
      <c r="F171" s="24">
        <v>773147.9</v>
      </c>
      <c r="G171" s="24">
        <v>0</v>
      </c>
      <c r="H171" s="24">
        <v>0</v>
      </c>
      <c r="I171" s="25">
        <f t="shared" si="7"/>
        <v>773147.9</v>
      </c>
      <c r="J171" s="24">
        <v>282844.31904761912</v>
      </c>
      <c r="K171" s="24">
        <v>1467</v>
      </c>
      <c r="L171" s="24">
        <v>16948</v>
      </c>
      <c r="M171" s="24">
        <v>34875.26</v>
      </c>
      <c r="N171" s="24">
        <v>284525.32</v>
      </c>
      <c r="O171" s="24">
        <v>16534.02</v>
      </c>
      <c r="P171" s="24">
        <v>100883.255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43009.3</v>
      </c>
      <c r="W171" s="24">
        <v>0</v>
      </c>
      <c r="X171" s="24">
        <v>0</v>
      </c>
      <c r="Y171" s="24">
        <v>0</v>
      </c>
      <c r="Z171" s="26">
        <f t="shared" si="8"/>
        <v>2259603.1940476191</v>
      </c>
    </row>
    <row r="172" spans="1:26" s="21" customFormat="1" ht="18.95" customHeight="1" x14ac:dyDescent="0.2">
      <c r="A172" s="29">
        <v>2013</v>
      </c>
      <c r="B172" s="17">
        <v>9</v>
      </c>
      <c r="C172" s="18">
        <v>379479.78</v>
      </c>
      <c r="D172" s="18">
        <v>249357.41999999998</v>
      </c>
      <c r="E172" s="19">
        <f t="shared" si="6"/>
        <v>628837.19999999995</v>
      </c>
      <c r="F172" s="18">
        <v>672125.16000000015</v>
      </c>
      <c r="G172" s="18">
        <v>0</v>
      </c>
      <c r="H172" s="18">
        <v>0</v>
      </c>
      <c r="I172" s="19">
        <f t="shared" si="7"/>
        <v>672125.16000000015</v>
      </c>
      <c r="J172" s="18">
        <v>278403.42023809522</v>
      </c>
      <c r="K172" s="18">
        <v>1283</v>
      </c>
      <c r="L172" s="18">
        <v>8640</v>
      </c>
      <c r="M172" s="18">
        <v>33980.81</v>
      </c>
      <c r="N172" s="18">
        <v>191796.17</v>
      </c>
      <c r="O172" s="18">
        <v>10189.82</v>
      </c>
      <c r="P172" s="18">
        <v>75989.100000000006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38110.229999999996</v>
      </c>
      <c r="W172" s="18">
        <v>0</v>
      </c>
      <c r="X172" s="18">
        <v>0</v>
      </c>
      <c r="Y172" s="18">
        <v>0</v>
      </c>
      <c r="Z172" s="20">
        <f t="shared" si="8"/>
        <v>1939354.9102380953</v>
      </c>
    </row>
    <row r="173" spans="1:26" s="21" customFormat="1" ht="18.95" customHeight="1" x14ac:dyDescent="0.2">
      <c r="A173" s="30">
        <v>2013</v>
      </c>
      <c r="B173" s="23">
        <v>10</v>
      </c>
      <c r="C173" s="24">
        <v>430179.69</v>
      </c>
      <c r="D173" s="24">
        <v>314518.72000000003</v>
      </c>
      <c r="E173" s="25">
        <f t="shared" si="6"/>
        <v>744698.41</v>
      </c>
      <c r="F173" s="24">
        <v>800049.12000000011</v>
      </c>
      <c r="G173" s="24">
        <v>0</v>
      </c>
      <c r="H173" s="24">
        <v>0</v>
      </c>
      <c r="I173" s="25">
        <f t="shared" si="7"/>
        <v>800049.12000000011</v>
      </c>
      <c r="J173" s="24">
        <v>285195.01190476189</v>
      </c>
      <c r="K173" s="24">
        <v>1298.98</v>
      </c>
      <c r="L173" s="24">
        <v>15461</v>
      </c>
      <c r="M173" s="24">
        <v>33725.620000000003</v>
      </c>
      <c r="N173" s="24">
        <v>200089.72</v>
      </c>
      <c r="O173" s="24">
        <v>10352.81</v>
      </c>
      <c r="P173" s="24">
        <v>62188.170000000006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37081.200000000012</v>
      </c>
      <c r="W173" s="24">
        <v>0</v>
      </c>
      <c r="X173" s="24">
        <v>0</v>
      </c>
      <c r="Y173" s="24">
        <v>0</v>
      </c>
      <c r="Z173" s="26">
        <f t="shared" si="8"/>
        <v>2190140.0419047619</v>
      </c>
    </row>
    <row r="174" spans="1:26" s="21" customFormat="1" ht="18.95" customHeight="1" x14ac:dyDescent="0.2">
      <c r="A174" s="29">
        <v>2013</v>
      </c>
      <c r="B174" s="17">
        <v>11</v>
      </c>
      <c r="C174" s="18">
        <v>404692.46</v>
      </c>
      <c r="D174" s="18">
        <v>306638.45</v>
      </c>
      <c r="E174" s="19">
        <f t="shared" si="6"/>
        <v>711330.91</v>
      </c>
      <c r="F174" s="18">
        <v>821457.45000000007</v>
      </c>
      <c r="G174" s="18">
        <v>0</v>
      </c>
      <c r="H174" s="18">
        <v>0</v>
      </c>
      <c r="I174" s="19">
        <f t="shared" si="7"/>
        <v>821457.45000000007</v>
      </c>
      <c r="J174" s="18">
        <v>253022.22547619048</v>
      </c>
      <c r="K174" s="18">
        <v>587.21</v>
      </c>
      <c r="L174" s="18">
        <v>16521</v>
      </c>
      <c r="M174" s="18">
        <v>37678.380000000005</v>
      </c>
      <c r="N174" s="18">
        <v>182327.92</v>
      </c>
      <c r="O174" s="18">
        <v>10990.54</v>
      </c>
      <c r="P174" s="18">
        <v>96463.73000000001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37046.099999999991</v>
      </c>
      <c r="W174" s="18">
        <v>0</v>
      </c>
      <c r="X174" s="18">
        <v>0</v>
      </c>
      <c r="Y174" s="18">
        <v>0</v>
      </c>
      <c r="Z174" s="20">
        <f t="shared" si="8"/>
        <v>2167425.4654761907</v>
      </c>
    </row>
    <row r="175" spans="1:26" s="21" customFormat="1" ht="18.95" customHeight="1" x14ac:dyDescent="0.2">
      <c r="A175" s="30">
        <v>2013</v>
      </c>
      <c r="B175" s="23">
        <v>12</v>
      </c>
      <c r="C175" s="27">
        <v>448135.35</v>
      </c>
      <c r="D175" s="27">
        <v>339969.85</v>
      </c>
      <c r="E175" s="28">
        <f t="shared" si="6"/>
        <v>788105.2</v>
      </c>
      <c r="F175" s="27">
        <v>860351.90000000014</v>
      </c>
      <c r="G175" s="24">
        <v>0</v>
      </c>
      <c r="H175" s="24">
        <v>0</v>
      </c>
      <c r="I175" s="25">
        <f t="shared" si="7"/>
        <v>860351.90000000014</v>
      </c>
      <c r="J175" s="27">
        <v>282335.4695238095</v>
      </c>
      <c r="K175" s="27">
        <v>1284</v>
      </c>
      <c r="L175" s="27">
        <v>20137</v>
      </c>
      <c r="M175" s="24">
        <v>31020.65</v>
      </c>
      <c r="N175" s="27">
        <v>137481.49</v>
      </c>
      <c r="O175" s="27">
        <v>14139.03</v>
      </c>
      <c r="P175" s="24">
        <v>82518.64499999999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48041.710000000006</v>
      </c>
      <c r="W175" s="24">
        <v>0</v>
      </c>
      <c r="X175" s="24">
        <v>0</v>
      </c>
      <c r="Y175" s="24">
        <v>0</v>
      </c>
      <c r="Z175" s="26">
        <f t="shared" si="8"/>
        <v>2265415.0945238099</v>
      </c>
    </row>
    <row r="176" spans="1:26" s="21" customFormat="1" ht="18.95" customHeight="1" x14ac:dyDescent="0.2">
      <c r="A176" s="16">
        <v>2014</v>
      </c>
      <c r="B176" s="17">
        <v>1</v>
      </c>
      <c r="C176" s="18">
        <v>412617.92999999993</v>
      </c>
      <c r="D176" s="18">
        <v>312139.77</v>
      </c>
      <c r="E176" s="19">
        <f t="shared" si="6"/>
        <v>724757.7</v>
      </c>
      <c r="F176" s="18">
        <v>917251.54</v>
      </c>
      <c r="G176" s="18">
        <v>0</v>
      </c>
      <c r="H176" s="18">
        <v>0</v>
      </c>
      <c r="I176" s="19">
        <f t="shared" si="7"/>
        <v>917251.54</v>
      </c>
      <c r="J176" s="18">
        <v>288260.80428571429</v>
      </c>
      <c r="K176" s="18">
        <v>1504</v>
      </c>
      <c r="L176" s="18">
        <v>16452.259999999998</v>
      </c>
      <c r="M176" s="18">
        <v>35071.79</v>
      </c>
      <c r="N176" s="18">
        <v>150401.54999999999</v>
      </c>
      <c r="O176" s="18">
        <v>47657.130000000005</v>
      </c>
      <c r="P176" s="18">
        <v>110646.30499999999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37212.009999999995</v>
      </c>
      <c r="W176" s="18">
        <v>0</v>
      </c>
      <c r="X176" s="18">
        <v>0</v>
      </c>
      <c r="Y176" s="18">
        <v>0</v>
      </c>
      <c r="Z176" s="20">
        <f t="shared" si="8"/>
        <v>2329215.0892857146</v>
      </c>
    </row>
    <row r="177" spans="1:26" s="21" customFormat="1" ht="18.95" customHeight="1" x14ac:dyDescent="0.2">
      <c r="A177" s="22">
        <v>2014</v>
      </c>
      <c r="B177" s="23">
        <v>2</v>
      </c>
      <c r="C177" s="24">
        <v>385430.58</v>
      </c>
      <c r="D177" s="24">
        <v>312142.65000000002</v>
      </c>
      <c r="E177" s="25">
        <f t="shared" si="6"/>
        <v>697573.23</v>
      </c>
      <c r="F177" s="24">
        <v>890362.30999999994</v>
      </c>
      <c r="G177" s="24">
        <v>0</v>
      </c>
      <c r="H177" s="24">
        <v>0</v>
      </c>
      <c r="I177" s="25">
        <f t="shared" si="7"/>
        <v>890362.30999999994</v>
      </c>
      <c r="J177" s="24">
        <v>304312.12857142859</v>
      </c>
      <c r="K177" s="24">
        <v>1283</v>
      </c>
      <c r="L177" s="24">
        <v>14441.12</v>
      </c>
      <c r="M177" s="24">
        <v>23696.100000000002</v>
      </c>
      <c r="N177" s="24">
        <v>191584.66</v>
      </c>
      <c r="O177" s="24">
        <v>22039.43</v>
      </c>
      <c r="P177" s="24">
        <v>105986.1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46110.109999999993</v>
      </c>
      <c r="W177" s="24">
        <v>0</v>
      </c>
      <c r="X177" s="24">
        <v>0</v>
      </c>
      <c r="Y177" s="24">
        <v>0</v>
      </c>
      <c r="Z177" s="26">
        <f t="shared" si="8"/>
        <v>2297388.1885714284</v>
      </c>
    </row>
    <row r="178" spans="1:26" s="21" customFormat="1" ht="18.95" customHeight="1" x14ac:dyDescent="0.2">
      <c r="A178" s="16">
        <v>2014</v>
      </c>
      <c r="B178" s="17">
        <v>3</v>
      </c>
      <c r="C178" s="18">
        <v>434863.95999999996</v>
      </c>
      <c r="D178" s="18">
        <v>335869.63</v>
      </c>
      <c r="E178" s="19">
        <f t="shared" si="6"/>
        <v>770733.59</v>
      </c>
      <c r="F178" s="18">
        <v>1004937.39</v>
      </c>
      <c r="G178" s="18">
        <v>0</v>
      </c>
      <c r="H178" s="18">
        <v>0</v>
      </c>
      <c r="I178" s="19">
        <f t="shared" si="7"/>
        <v>1004937.39</v>
      </c>
      <c r="J178" s="18">
        <v>284201.43095238099</v>
      </c>
      <c r="K178" s="18">
        <v>1132.4000000000001</v>
      </c>
      <c r="L178" s="18">
        <v>16527.3</v>
      </c>
      <c r="M178" s="18">
        <v>39327.740000000005</v>
      </c>
      <c r="N178" s="18">
        <v>254936.95999999999</v>
      </c>
      <c r="O178" s="18">
        <v>12159.869999999999</v>
      </c>
      <c r="P178" s="18">
        <v>107499.64499999999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36453.760000000009</v>
      </c>
      <c r="W178" s="18">
        <v>0</v>
      </c>
      <c r="X178" s="18">
        <v>0</v>
      </c>
      <c r="Y178" s="18">
        <v>0</v>
      </c>
      <c r="Z178" s="20">
        <f t="shared" si="8"/>
        <v>2527910.0859523811</v>
      </c>
    </row>
    <row r="179" spans="1:26" s="21" customFormat="1" ht="18.95" customHeight="1" x14ac:dyDescent="0.2">
      <c r="A179" s="22">
        <v>2014</v>
      </c>
      <c r="B179" s="23">
        <v>4</v>
      </c>
      <c r="C179" s="24">
        <v>437470.06999999995</v>
      </c>
      <c r="D179" s="24">
        <v>349155.29999999993</v>
      </c>
      <c r="E179" s="25">
        <f t="shared" si="6"/>
        <v>786625.36999999988</v>
      </c>
      <c r="F179" s="24">
        <v>972039.41999999993</v>
      </c>
      <c r="G179" s="24">
        <v>0</v>
      </c>
      <c r="H179" s="24">
        <v>0</v>
      </c>
      <c r="I179" s="25">
        <f t="shared" si="7"/>
        <v>972039.41999999993</v>
      </c>
      <c r="J179" s="24">
        <v>250902.83119047619</v>
      </c>
      <c r="K179" s="24">
        <v>329</v>
      </c>
      <c r="L179" s="24">
        <v>15600</v>
      </c>
      <c r="M179" s="24">
        <v>38975.79</v>
      </c>
      <c r="N179" s="24">
        <v>293648.05000000005</v>
      </c>
      <c r="O179" s="24">
        <v>22675.599999999999</v>
      </c>
      <c r="P179" s="24">
        <v>94527.235000000001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41751.040000000008</v>
      </c>
      <c r="W179" s="24">
        <v>0</v>
      </c>
      <c r="X179" s="24">
        <v>0</v>
      </c>
      <c r="Y179" s="24">
        <v>0</v>
      </c>
      <c r="Z179" s="26">
        <f t="shared" si="8"/>
        <v>2517074.3361904761</v>
      </c>
    </row>
    <row r="180" spans="1:26" s="21" customFormat="1" ht="18.95" customHeight="1" x14ac:dyDescent="0.2">
      <c r="A180" s="16">
        <v>2014</v>
      </c>
      <c r="B180" s="17">
        <v>5</v>
      </c>
      <c r="C180" s="18">
        <v>427487.20000000007</v>
      </c>
      <c r="D180" s="18">
        <v>332737.37</v>
      </c>
      <c r="E180" s="19">
        <f t="shared" si="6"/>
        <v>760224.57000000007</v>
      </c>
      <c r="F180" s="18">
        <v>877263.31</v>
      </c>
      <c r="G180" s="18">
        <v>0</v>
      </c>
      <c r="H180" s="18">
        <v>0</v>
      </c>
      <c r="I180" s="19">
        <f t="shared" si="7"/>
        <v>877263.31</v>
      </c>
      <c r="J180" s="18">
        <v>305911.84047619044</v>
      </c>
      <c r="K180" s="18">
        <v>1162.98</v>
      </c>
      <c r="L180" s="18">
        <v>18620.099999999999</v>
      </c>
      <c r="M180" s="18">
        <v>29820.269999999997</v>
      </c>
      <c r="N180" s="18">
        <v>295075.17000000004</v>
      </c>
      <c r="O180" s="18">
        <v>22036.880000000001</v>
      </c>
      <c r="P180" s="18">
        <v>105266.205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43299.799999999988</v>
      </c>
      <c r="W180" s="18">
        <v>0</v>
      </c>
      <c r="X180" s="18">
        <v>0</v>
      </c>
      <c r="Y180" s="18">
        <v>0</v>
      </c>
      <c r="Z180" s="20">
        <f t="shared" si="8"/>
        <v>2458681.1254761908</v>
      </c>
    </row>
    <row r="181" spans="1:26" s="21" customFormat="1" ht="18.95" customHeight="1" x14ac:dyDescent="0.2">
      <c r="A181" s="22">
        <v>2014</v>
      </c>
      <c r="B181" s="23">
        <v>6</v>
      </c>
      <c r="C181" s="24">
        <v>387299.1</v>
      </c>
      <c r="D181" s="24">
        <v>303016.82</v>
      </c>
      <c r="E181" s="25">
        <f t="shared" si="6"/>
        <v>690315.91999999993</v>
      </c>
      <c r="F181" s="24">
        <v>733508.7</v>
      </c>
      <c r="G181" s="24">
        <v>0</v>
      </c>
      <c r="H181" s="24">
        <v>0</v>
      </c>
      <c r="I181" s="25">
        <f t="shared" si="7"/>
        <v>733508.7</v>
      </c>
      <c r="J181" s="24">
        <v>285640.4357142857</v>
      </c>
      <c r="K181" s="24">
        <v>733</v>
      </c>
      <c r="L181" s="24">
        <v>21987.5</v>
      </c>
      <c r="M181" s="24">
        <v>36833.129999999997</v>
      </c>
      <c r="N181" s="24">
        <v>211036.28</v>
      </c>
      <c r="O181" s="24">
        <v>20863.920000000002</v>
      </c>
      <c r="P181" s="24">
        <v>109708.83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41730.570000000007</v>
      </c>
      <c r="W181" s="24">
        <v>0</v>
      </c>
      <c r="X181" s="24">
        <v>0</v>
      </c>
      <c r="Y181" s="24">
        <v>0</v>
      </c>
      <c r="Z181" s="26">
        <f t="shared" si="8"/>
        <v>2152358.2857142854</v>
      </c>
    </row>
    <row r="182" spans="1:26" s="21" customFormat="1" ht="18.95" customHeight="1" x14ac:dyDescent="0.2">
      <c r="A182" s="16">
        <v>2014</v>
      </c>
      <c r="B182" s="17">
        <v>7</v>
      </c>
      <c r="C182" s="18">
        <v>439137.13</v>
      </c>
      <c r="D182" s="18">
        <v>344659.64</v>
      </c>
      <c r="E182" s="19">
        <f t="shared" si="6"/>
        <v>783796.77</v>
      </c>
      <c r="F182" s="18">
        <v>826918.80999999994</v>
      </c>
      <c r="G182" s="18">
        <v>0</v>
      </c>
      <c r="H182" s="18">
        <v>0</v>
      </c>
      <c r="I182" s="19">
        <f t="shared" si="7"/>
        <v>826918.80999999994</v>
      </c>
      <c r="J182" s="18">
        <v>289827.59857142856</v>
      </c>
      <c r="K182" s="18">
        <v>1502.4</v>
      </c>
      <c r="L182" s="18">
        <v>22146.219999999998</v>
      </c>
      <c r="M182" s="18">
        <v>41291.71</v>
      </c>
      <c r="N182" s="18">
        <v>312203.05999999994</v>
      </c>
      <c r="O182" s="18">
        <v>20046.620000000006</v>
      </c>
      <c r="P182" s="18">
        <v>101908.84000000001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46099.119999999995</v>
      </c>
      <c r="W182" s="18">
        <v>0</v>
      </c>
      <c r="X182" s="18">
        <v>0</v>
      </c>
      <c r="Y182" s="18">
        <v>0</v>
      </c>
      <c r="Z182" s="20">
        <f t="shared" si="8"/>
        <v>2445741.1485714284</v>
      </c>
    </row>
    <row r="183" spans="1:26" s="21" customFormat="1" ht="18.95" customHeight="1" x14ac:dyDescent="0.2">
      <c r="A183" s="22">
        <v>2014</v>
      </c>
      <c r="B183" s="23">
        <v>8</v>
      </c>
      <c r="C183" s="24">
        <v>442953.10000000003</v>
      </c>
      <c r="D183" s="24">
        <v>326356.06000000006</v>
      </c>
      <c r="E183" s="25">
        <f t="shared" si="6"/>
        <v>769309.16000000015</v>
      </c>
      <c r="F183" s="24">
        <v>793694.01</v>
      </c>
      <c r="G183" s="24">
        <v>0</v>
      </c>
      <c r="H183" s="24">
        <v>0</v>
      </c>
      <c r="I183" s="25">
        <f t="shared" si="7"/>
        <v>793694.01</v>
      </c>
      <c r="J183" s="24">
        <v>272617.59714285715</v>
      </c>
      <c r="K183" s="24">
        <v>1466.7</v>
      </c>
      <c r="L183" s="24">
        <v>43792.26</v>
      </c>
      <c r="M183" s="24">
        <v>10476.4</v>
      </c>
      <c r="N183" s="24">
        <v>406297.44999999995</v>
      </c>
      <c r="O183" s="24">
        <v>24450.239999999998</v>
      </c>
      <c r="P183" s="24">
        <v>101477.53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53158.86</v>
      </c>
      <c r="W183" s="24">
        <v>0</v>
      </c>
      <c r="X183" s="24">
        <v>0</v>
      </c>
      <c r="Y183" s="24">
        <v>0</v>
      </c>
      <c r="Z183" s="26">
        <f t="shared" si="8"/>
        <v>2476740.2071428574</v>
      </c>
    </row>
    <row r="184" spans="1:26" s="21" customFormat="1" ht="18.95" customHeight="1" x14ac:dyDescent="0.2">
      <c r="A184" s="16">
        <v>2014</v>
      </c>
      <c r="B184" s="17">
        <v>9</v>
      </c>
      <c r="C184" s="18">
        <v>411466.28</v>
      </c>
      <c r="D184" s="18">
        <v>371327.13000000006</v>
      </c>
      <c r="E184" s="19">
        <f t="shared" si="6"/>
        <v>782793.41000000015</v>
      </c>
      <c r="F184" s="18">
        <v>728498.84000000008</v>
      </c>
      <c r="G184" s="18">
        <v>0</v>
      </c>
      <c r="H184" s="18">
        <v>0</v>
      </c>
      <c r="I184" s="19">
        <f t="shared" si="7"/>
        <v>728498.84000000008</v>
      </c>
      <c r="J184" s="18">
        <v>271079.59476190479</v>
      </c>
      <c r="K184" s="18">
        <v>550</v>
      </c>
      <c r="L184" s="18">
        <v>37824.530000000006</v>
      </c>
      <c r="M184" s="18">
        <v>8012.4</v>
      </c>
      <c r="N184" s="18">
        <v>229889.08</v>
      </c>
      <c r="O184" s="18">
        <v>16173.57</v>
      </c>
      <c r="P184" s="18">
        <v>81213.014999999999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36119.869999999995</v>
      </c>
      <c r="W184" s="18">
        <v>0</v>
      </c>
      <c r="X184" s="18">
        <v>0</v>
      </c>
      <c r="Y184" s="18">
        <v>0</v>
      </c>
      <c r="Z184" s="20">
        <f t="shared" si="8"/>
        <v>2192154.3097619051</v>
      </c>
    </row>
    <row r="185" spans="1:26" s="21" customFormat="1" ht="18.95" customHeight="1" x14ac:dyDescent="0.2">
      <c r="A185" s="22">
        <v>2014</v>
      </c>
      <c r="B185" s="23">
        <v>10</v>
      </c>
      <c r="C185" s="24">
        <v>459922.48</v>
      </c>
      <c r="D185" s="24">
        <v>343812.67</v>
      </c>
      <c r="E185" s="25">
        <f t="shared" si="6"/>
        <v>803735.14999999991</v>
      </c>
      <c r="F185" s="24">
        <v>836278.12000000011</v>
      </c>
      <c r="G185" s="24">
        <v>0</v>
      </c>
      <c r="H185" s="24">
        <v>0</v>
      </c>
      <c r="I185" s="25">
        <f t="shared" si="7"/>
        <v>836278.12000000011</v>
      </c>
      <c r="J185" s="24">
        <v>337006.14452380955</v>
      </c>
      <c r="K185" s="24">
        <v>183.3</v>
      </c>
      <c r="L185" s="24">
        <v>44198.400000000001</v>
      </c>
      <c r="M185" s="24">
        <v>9170.9</v>
      </c>
      <c r="N185" s="24">
        <v>291536.98</v>
      </c>
      <c r="O185" s="24">
        <v>10066.11</v>
      </c>
      <c r="P185" s="24">
        <v>101071.19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53692.160000000003</v>
      </c>
      <c r="W185" s="24">
        <v>0</v>
      </c>
      <c r="X185" s="24">
        <v>0</v>
      </c>
      <c r="Y185" s="24">
        <v>0</v>
      </c>
      <c r="Z185" s="26">
        <f t="shared" si="8"/>
        <v>2486938.4545238097</v>
      </c>
    </row>
    <row r="186" spans="1:26" s="21" customFormat="1" ht="18.95" customHeight="1" x14ac:dyDescent="0.2">
      <c r="A186" s="16">
        <v>2014</v>
      </c>
      <c r="B186" s="17">
        <v>11</v>
      </c>
      <c r="C186" s="18">
        <v>436467.89999999997</v>
      </c>
      <c r="D186" s="18">
        <v>343918.56000000006</v>
      </c>
      <c r="E186" s="19">
        <f t="shared" si="6"/>
        <v>780386.46</v>
      </c>
      <c r="F186" s="18">
        <v>885713.74</v>
      </c>
      <c r="G186" s="18">
        <v>0</v>
      </c>
      <c r="H186" s="18">
        <v>0</v>
      </c>
      <c r="I186" s="19">
        <f t="shared" si="7"/>
        <v>885713.74</v>
      </c>
      <c r="J186" s="18">
        <v>303666.70428571431</v>
      </c>
      <c r="K186" s="18">
        <v>190.5</v>
      </c>
      <c r="L186" s="18">
        <v>42604.500000000007</v>
      </c>
      <c r="M186" s="18">
        <v>7357.7</v>
      </c>
      <c r="N186" s="18">
        <v>190635.69999999998</v>
      </c>
      <c r="O186" s="18">
        <v>17687.89</v>
      </c>
      <c r="P186" s="18">
        <v>116686.01999999999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49256.09</v>
      </c>
      <c r="W186" s="18">
        <v>0</v>
      </c>
      <c r="X186" s="18">
        <v>0</v>
      </c>
      <c r="Y186" s="18">
        <v>0</v>
      </c>
      <c r="Z186" s="20">
        <f t="shared" si="8"/>
        <v>2394185.3042857144</v>
      </c>
    </row>
    <row r="187" spans="1:26" s="21" customFormat="1" ht="18.95" customHeight="1" x14ac:dyDescent="0.2">
      <c r="A187" s="22">
        <v>2014</v>
      </c>
      <c r="B187" s="23">
        <v>12</v>
      </c>
      <c r="C187" s="27">
        <v>538899.26</v>
      </c>
      <c r="D187" s="27">
        <v>464223.15</v>
      </c>
      <c r="E187" s="28">
        <f t="shared" si="6"/>
        <v>1003122.41</v>
      </c>
      <c r="F187" s="27">
        <v>1021378.09</v>
      </c>
      <c r="G187" s="24">
        <v>0</v>
      </c>
      <c r="H187" s="24">
        <v>0</v>
      </c>
      <c r="I187" s="25">
        <f t="shared" si="7"/>
        <v>1021378.09</v>
      </c>
      <c r="J187" s="27">
        <v>311419.96047619043</v>
      </c>
      <c r="K187" s="27">
        <v>1142.9000000000001</v>
      </c>
      <c r="L187" s="27">
        <v>19815.75</v>
      </c>
      <c r="M187" s="24">
        <v>39959.47</v>
      </c>
      <c r="N187" s="27">
        <v>211555.82</v>
      </c>
      <c r="O187" s="27">
        <v>16337.76</v>
      </c>
      <c r="P187" s="24">
        <v>119369.79999999999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60321.900000000009</v>
      </c>
      <c r="W187" s="24">
        <v>0</v>
      </c>
      <c r="X187" s="24">
        <v>0</v>
      </c>
      <c r="Y187" s="24">
        <v>0</v>
      </c>
      <c r="Z187" s="26">
        <f t="shared" si="8"/>
        <v>2804423.8604761907</v>
      </c>
    </row>
    <row r="188" spans="1:26" s="21" customFormat="1" ht="18.95" customHeight="1" x14ac:dyDescent="0.2">
      <c r="A188" s="29">
        <v>2015</v>
      </c>
      <c r="B188" s="17">
        <v>1</v>
      </c>
      <c r="C188" s="18">
        <v>503135.7</v>
      </c>
      <c r="D188" s="18">
        <v>419102.71999999986</v>
      </c>
      <c r="E188" s="19">
        <f t="shared" si="6"/>
        <v>922238.41999999993</v>
      </c>
      <c r="F188" s="18">
        <v>1014706.21</v>
      </c>
      <c r="G188" s="18">
        <v>0</v>
      </c>
      <c r="H188" s="18">
        <v>0</v>
      </c>
      <c r="I188" s="19">
        <f t="shared" si="7"/>
        <v>1014706.21</v>
      </c>
      <c r="J188" s="18">
        <v>317220.9128571428</v>
      </c>
      <c r="K188" s="18">
        <v>1353.8</v>
      </c>
      <c r="L188" s="18">
        <v>12126.41</v>
      </c>
      <c r="M188" s="18">
        <v>41308.339999999997</v>
      </c>
      <c r="N188" s="18">
        <v>243511.91999999998</v>
      </c>
      <c r="O188" s="18">
        <v>14013.059999999998</v>
      </c>
      <c r="P188" s="18">
        <v>76805.244999999995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40255.58</v>
      </c>
      <c r="W188" s="18">
        <v>0</v>
      </c>
      <c r="X188" s="18">
        <v>0</v>
      </c>
      <c r="Y188" s="18">
        <v>0</v>
      </c>
      <c r="Z188" s="20">
        <f t="shared" si="8"/>
        <v>2683539.8978571426</v>
      </c>
    </row>
    <row r="189" spans="1:26" s="21" customFormat="1" ht="18.95" customHeight="1" x14ac:dyDescent="0.2">
      <c r="A189" s="30">
        <v>2015</v>
      </c>
      <c r="B189" s="23">
        <v>2</v>
      </c>
      <c r="C189" s="24">
        <v>454190.88</v>
      </c>
      <c r="D189" s="24">
        <v>398167.69000000006</v>
      </c>
      <c r="E189" s="25">
        <f t="shared" si="6"/>
        <v>852358.57000000007</v>
      </c>
      <c r="F189" s="24">
        <v>980149.84</v>
      </c>
      <c r="G189" s="24">
        <v>0</v>
      </c>
      <c r="H189" s="24">
        <v>0</v>
      </c>
      <c r="I189" s="25">
        <f t="shared" si="7"/>
        <v>980149.84</v>
      </c>
      <c r="J189" s="24">
        <v>315364.36333333328</v>
      </c>
      <c r="K189" s="24">
        <v>958.4</v>
      </c>
      <c r="L189" s="24">
        <v>28906.68</v>
      </c>
      <c r="M189" s="24">
        <v>32165.25</v>
      </c>
      <c r="N189" s="24">
        <v>189006.84000000003</v>
      </c>
      <c r="O189" s="24">
        <v>10763.45</v>
      </c>
      <c r="P189" s="24">
        <v>88685.684999999998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41687.160000000003</v>
      </c>
      <c r="W189" s="24">
        <v>0</v>
      </c>
      <c r="X189" s="24">
        <v>0</v>
      </c>
      <c r="Y189" s="24">
        <v>0</v>
      </c>
      <c r="Z189" s="26">
        <f t="shared" si="8"/>
        <v>2540046.2383333333</v>
      </c>
    </row>
    <row r="190" spans="1:26" s="21" customFormat="1" ht="18.95" customHeight="1" x14ac:dyDescent="0.2">
      <c r="A190" s="29">
        <v>2015</v>
      </c>
      <c r="B190" s="17">
        <v>3</v>
      </c>
      <c r="C190" s="18">
        <v>521879.26</v>
      </c>
      <c r="D190" s="18">
        <v>457246.13999999996</v>
      </c>
      <c r="E190" s="19">
        <f t="shared" si="6"/>
        <v>979125.39999999991</v>
      </c>
      <c r="F190" s="18">
        <v>1142551.0599999998</v>
      </c>
      <c r="G190" s="18">
        <v>0</v>
      </c>
      <c r="H190" s="18">
        <v>0</v>
      </c>
      <c r="I190" s="19">
        <f t="shared" si="7"/>
        <v>1142551.0599999998</v>
      </c>
      <c r="J190" s="18">
        <v>338142.31714285712</v>
      </c>
      <c r="K190" s="18">
        <v>1478.49</v>
      </c>
      <c r="L190" s="18">
        <v>16930.559999999998</v>
      </c>
      <c r="M190" s="18">
        <v>38204.729999999996</v>
      </c>
      <c r="N190" s="18">
        <v>253562.02000000002</v>
      </c>
      <c r="O190" s="18">
        <v>26761.09</v>
      </c>
      <c r="P190" s="18">
        <v>107757.21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54482.320000000007</v>
      </c>
      <c r="W190" s="18">
        <v>0</v>
      </c>
      <c r="X190" s="18">
        <v>0</v>
      </c>
      <c r="Y190" s="18">
        <v>0</v>
      </c>
      <c r="Z190" s="20">
        <f t="shared" si="8"/>
        <v>2958995.1971428567</v>
      </c>
    </row>
    <row r="191" spans="1:26" s="21" customFormat="1" ht="18.95" customHeight="1" x14ac:dyDescent="0.2">
      <c r="A191" s="30">
        <v>2015</v>
      </c>
      <c r="B191" s="23">
        <v>4</v>
      </c>
      <c r="C191" s="24">
        <v>486779.41000000003</v>
      </c>
      <c r="D191" s="24">
        <v>413451.11</v>
      </c>
      <c r="E191" s="25">
        <f t="shared" si="6"/>
        <v>900230.52</v>
      </c>
      <c r="F191" s="24">
        <v>1011167.74</v>
      </c>
      <c r="G191" s="24">
        <v>0</v>
      </c>
      <c r="H191" s="24">
        <v>0</v>
      </c>
      <c r="I191" s="25">
        <f t="shared" si="7"/>
        <v>1011167.74</v>
      </c>
      <c r="J191" s="24">
        <v>320920.88380952377</v>
      </c>
      <c r="K191" s="24">
        <v>1119.05</v>
      </c>
      <c r="L191" s="24">
        <v>9165.7899999999936</v>
      </c>
      <c r="M191" s="24">
        <v>39177.71</v>
      </c>
      <c r="N191" s="24">
        <v>318449.80000000005</v>
      </c>
      <c r="O191" s="24">
        <v>17237.769999999997</v>
      </c>
      <c r="P191" s="24">
        <v>112963.4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34156.089999999997</v>
      </c>
      <c r="W191" s="24">
        <v>0</v>
      </c>
      <c r="X191" s="24">
        <v>0</v>
      </c>
      <c r="Y191" s="24">
        <v>0</v>
      </c>
      <c r="Z191" s="26">
        <f t="shared" si="8"/>
        <v>2764588.7538095238</v>
      </c>
    </row>
    <row r="192" spans="1:26" s="21" customFormat="1" ht="18.95" customHeight="1" x14ac:dyDescent="0.2">
      <c r="A192" s="29">
        <v>2015</v>
      </c>
      <c r="B192" s="17">
        <v>5</v>
      </c>
      <c r="C192" s="18">
        <v>483594.83000000007</v>
      </c>
      <c r="D192" s="18">
        <v>415570.94999999995</v>
      </c>
      <c r="E192" s="19">
        <f t="shared" si="6"/>
        <v>899165.78</v>
      </c>
      <c r="F192" s="18">
        <v>944316.65999999992</v>
      </c>
      <c r="G192" s="18">
        <v>0</v>
      </c>
      <c r="H192" s="18">
        <v>0</v>
      </c>
      <c r="I192" s="19">
        <f t="shared" si="7"/>
        <v>944316.65999999992</v>
      </c>
      <c r="J192" s="18">
        <v>328177.80380952376</v>
      </c>
      <c r="K192" s="18">
        <v>952.43</v>
      </c>
      <c r="L192" s="18">
        <v>19259.07</v>
      </c>
      <c r="M192" s="18">
        <v>34301.53</v>
      </c>
      <c r="N192" s="18">
        <v>367017.50999999995</v>
      </c>
      <c r="O192" s="18">
        <v>14038.740000000002</v>
      </c>
      <c r="P192" s="18">
        <v>92041.345000000001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40588.910000000003</v>
      </c>
      <c r="W192" s="18">
        <v>0</v>
      </c>
      <c r="X192" s="18">
        <v>0</v>
      </c>
      <c r="Y192" s="18">
        <v>0</v>
      </c>
      <c r="Z192" s="20">
        <f t="shared" si="8"/>
        <v>2739859.7788095232</v>
      </c>
    </row>
    <row r="193" spans="1:26" s="21" customFormat="1" ht="18.95" customHeight="1" x14ac:dyDescent="0.2">
      <c r="A193" s="30">
        <v>2015</v>
      </c>
      <c r="B193" s="23">
        <v>6</v>
      </c>
      <c r="C193" s="24">
        <v>480892.11000000004</v>
      </c>
      <c r="D193" s="24">
        <v>414466.18</v>
      </c>
      <c r="E193" s="25">
        <f t="shared" si="6"/>
        <v>895358.29</v>
      </c>
      <c r="F193" s="24">
        <v>880016.47</v>
      </c>
      <c r="G193" s="24">
        <v>0</v>
      </c>
      <c r="H193" s="24">
        <v>0</v>
      </c>
      <c r="I193" s="25">
        <f t="shared" si="7"/>
        <v>880016.47</v>
      </c>
      <c r="J193" s="24">
        <v>331140.04571428575</v>
      </c>
      <c r="K193" s="24">
        <v>772.03000000000009</v>
      </c>
      <c r="L193" s="24">
        <v>16406.36</v>
      </c>
      <c r="M193" s="24">
        <v>39977.570000000007</v>
      </c>
      <c r="N193" s="24">
        <v>315322.36</v>
      </c>
      <c r="O193" s="24">
        <v>13095.630000000001</v>
      </c>
      <c r="P193" s="24">
        <v>112288.54999999999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35207.320000000007</v>
      </c>
      <c r="W193" s="24">
        <v>0</v>
      </c>
      <c r="X193" s="24">
        <v>0</v>
      </c>
      <c r="Y193" s="24">
        <v>0</v>
      </c>
      <c r="Z193" s="26">
        <f t="shared" si="8"/>
        <v>2639584.6257142858</v>
      </c>
    </row>
    <row r="194" spans="1:26" s="21" customFormat="1" ht="18.95" customHeight="1" x14ac:dyDescent="0.2">
      <c r="A194" s="29">
        <v>2015</v>
      </c>
      <c r="B194" s="17">
        <v>7</v>
      </c>
      <c r="C194" s="18">
        <v>515322.65999999992</v>
      </c>
      <c r="D194" s="18">
        <v>440729.52999999997</v>
      </c>
      <c r="E194" s="19">
        <f t="shared" si="6"/>
        <v>956052.19</v>
      </c>
      <c r="F194" s="18">
        <v>902586.3600000001</v>
      </c>
      <c r="G194" s="18">
        <v>0</v>
      </c>
      <c r="H194" s="18">
        <v>0</v>
      </c>
      <c r="I194" s="19">
        <f t="shared" si="7"/>
        <v>902586.3600000001</v>
      </c>
      <c r="J194" s="18">
        <v>363251.95999999996</v>
      </c>
      <c r="K194" s="18">
        <v>1658.2</v>
      </c>
      <c r="L194" s="18">
        <v>19274.98</v>
      </c>
      <c r="M194" s="18">
        <v>42322.79</v>
      </c>
      <c r="N194" s="18">
        <v>350976.98000000004</v>
      </c>
      <c r="O194" s="18">
        <v>16218.35</v>
      </c>
      <c r="P194" s="18">
        <v>106971.26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31447</v>
      </c>
      <c r="W194" s="18">
        <v>0</v>
      </c>
      <c r="X194" s="18">
        <v>0</v>
      </c>
      <c r="Y194" s="18">
        <v>0</v>
      </c>
      <c r="Z194" s="20">
        <f t="shared" si="8"/>
        <v>2790760.07</v>
      </c>
    </row>
    <row r="195" spans="1:26" s="21" customFormat="1" ht="18.95" customHeight="1" x14ac:dyDescent="0.2">
      <c r="A195" s="30">
        <v>2015</v>
      </c>
      <c r="B195" s="23">
        <v>8</v>
      </c>
      <c r="C195" s="24">
        <v>513413</v>
      </c>
      <c r="D195" s="24">
        <v>439588.9</v>
      </c>
      <c r="E195" s="25">
        <f t="shared" si="6"/>
        <v>953001.9</v>
      </c>
      <c r="F195" s="24">
        <v>887796.84999999986</v>
      </c>
      <c r="G195" s="24">
        <v>0</v>
      </c>
      <c r="H195" s="24">
        <v>0</v>
      </c>
      <c r="I195" s="25">
        <f t="shared" si="7"/>
        <v>887796.84999999986</v>
      </c>
      <c r="J195" s="24">
        <v>333215.60714285716</v>
      </c>
      <c r="K195" s="24">
        <v>1121.8800000000001</v>
      </c>
      <c r="L195" s="24">
        <v>14996.02</v>
      </c>
      <c r="M195" s="24">
        <v>40414.69</v>
      </c>
      <c r="N195" s="24">
        <v>519237.36</v>
      </c>
      <c r="O195" s="24">
        <v>14732.029999999999</v>
      </c>
      <c r="P195" s="24">
        <v>108392.46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43883.149999999994</v>
      </c>
      <c r="W195" s="24">
        <v>0</v>
      </c>
      <c r="X195" s="24">
        <v>0</v>
      </c>
      <c r="Y195" s="24">
        <v>0</v>
      </c>
      <c r="Z195" s="26">
        <f t="shared" si="8"/>
        <v>2916791.9471428571</v>
      </c>
    </row>
    <row r="196" spans="1:26" s="21" customFormat="1" ht="18.95" customHeight="1" x14ac:dyDescent="0.2">
      <c r="A196" s="29">
        <v>2015</v>
      </c>
      <c r="B196" s="17">
        <v>9</v>
      </c>
      <c r="C196" s="18">
        <v>501658.04333333328</v>
      </c>
      <c r="D196" s="18">
        <v>422826.58547619049</v>
      </c>
      <c r="E196" s="19">
        <f t="shared" si="6"/>
        <v>924484.62880952377</v>
      </c>
      <c r="F196" s="18">
        <v>734654.21499999997</v>
      </c>
      <c r="G196" s="18">
        <v>0</v>
      </c>
      <c r="H196" s="18">
        <v>0</v>
      </c>
      <c r="I196" s="19">
        <f t="shared" si="7"/>
        <v>734654.21499999997</v>
      </c>
      <c r="J196" s="18">
        <v>364351.75809523801</v>
      </c>
      <c r="K196" s="18">
        <v>1122.19</v>
      </c>
      <c r="L196" s="18">
        <v>14495.48</v>
      </c>
      <c r="M196" s="18">
        <v>32730.799999999999</v>
      </c>
      <c r="N196" s="18">
        <v>342909.32999999996</v>
      </c>
      <c r="O196" s="18">
        <v>9560.41</v>
      </c>
      <c r="P196" s="18">
        <v>96179.215000000011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34526.1</v>
      </c>
      <c r="W196" s="18">
        <v>0</v>
      </c>
      <c r="X196" s="18">
        <v>0</v>
      </c>
      <c r="Y196" s="18">
        <v>0</v>
      </c>
      <c r="Z196" s="20">
        <f t="shared" si="8"/>
        <v>2555014.1269047614</v>
      </c>
    </row>
    <row r="197" spans="1:26" s="21" customFormat="1" ht="18.95" customHeight="1" x14ac:dyDescent="0.2">
      <c r="A197" s="30">
        <v>2015</v>
      </c>
      <c r="B197" s="23">
        <v>10</v>
      </c>
      <c r="C197" s="24">
        <v>532741.14</v>
      </c>
      <c r="D197" s="24">
        <v>448971.87999999995</v>
      </c>
      <c r="E197" s="25">
        <f t="shared" si="6"/>
        <v>981713.02</v>
      </c>
      <c r="F197" s="24">
        <v>834285.95</v>
      </c>
      <c r="G197" s="24">
        <v>0</v>
      </c>
      <c r="H197" s="24">
        <v>0</v>
      </c>
      <c r="I197" s="25">
        <f t="shared" si="7"/>
        <v>834285.95</v>
      </c>
      <c r="J197" s="24">
        <v>364469.54571428569</v>
      </c>
      <c r="K197" s="24">
        <v>928.57</v>
      </c>
      <c r="L197" s="24">
        <v>16644.12</v>
      </c>
      <c r="M197" s="24">
        <v>37102.300000000003</v>
      </c>
      <c r="N197" s="24">
        <v>304037.54714000004</v>
      </c>
      <c r="O197" s="24">
        <v>7632.56</v>
      </c>
      <c r="P197" s="24">
        <v>79944.149999999994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38501.06</v>
      </c>
      <c r="W197" s="24">
        <v>0</v>
      </c>
      <c r="X197" s="24">
        <v>0</v>
      </c>
      <c r="Y197" s="24">
        <v>0</v>
      </c>
      <c r="Z197" s="26">
        <f t="shared" si="8"/>
        <v>2665258.8228542861</v>
      </c>
    </row>
    <row r="198" spans="1:26" s="21" customFormat="1" ht="18.95" customHeight="1" x14ac:dyDescent="0.2">
      <c r="A198" s="29">
        <v>2015</v>
      </c>
      <c r="B198" s="17">
        <v>11</v>
      </c>
      <c r="C198" s="18">
        <v>516486.95</v>
      </c>
      <c r="D198" s="18">
        <v>423841.81999999995</v>
      </c>
      <c r="E198" s="19">
        <f t="shared" si="6"/>
        <v>940328.77</v>
      </c>
      <c r="F198" s="18">
        <v>925430.99999999988</v>
      </c>
      <c r="G198" s="18">
        <v>0</v>
      </c>
      <c r="H198" s="18">
        <v>0</v>
      </c>
      <c r="I198" s="19">
        <f t="shared" si="7"/>
        <v>925430.99999999988</v>
      </c>
      <c r="J198" s="18">
        <v>353643.0785714286</v>
      </c>
      <c r="K198" s="18">
        <v>952.4</v>
      </c>
      <c r="L198" s="18">
        <v>15712.24</v>
      </c>
      <c r="M198" s="18">
        <v>41450.5</v>
      </c>
      <c r="N198" s="18">
        <v>209107.13999999998</v>
      </c>
      <c r="O198" s="18">
        <v>10137.170000000002</v>
      </c>
      <c r="P198" s="18">
        <v>77375.209999999992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32446.1</v>
      </c>
      <c r="W198" s="18">
        <v>0</v>
      </c>
      <c r="X198" s="18">
        <v>0</v>
      </c>
      <c r="Y198" s="18">
        <v>0</v>
      </c>
      <c r="Z198" s="20">
        <f t="shared" si="8"/>
        <v>2606583.6085714283</v>
      </c>
    </row>
    <row r="199" spans="1:26" s="21" customFormat="1" ht="18.95" customHeight="1" x14ac:dyDescent="0.2">
      <c r="A199" s="30">
        <v>2015</v>
      </c>
      <c r="B199" s="23">
        <v>12</v>
      </c>
      <c r="C199" s="27">
        <v>600161.72</v>
      </c>
      <c r="D199" s="27">
        <v>499839.17</v>
      </c>
      <c r="E199" s="28">
        <f t="shared" si="6"/>
        <v>1100000.8899999999</v>
      </c>
      <c r="F199" s="27">
        <v>1047478.84</v>
      </c>
      <c r="G199" s="24">
        <v>0</v>
      </c>
      <c r="H199" s="24">
        <v>0</v>
      </c>
      <c r="I199" s="25">
        <f t="shared" si="7"/>
        <v>1047478.84</v>
      </c>
      <c r="J199" s="27">
        <v>355233.64904761908</v>
      </c>
      <c r="K199" s="27">
        <v>1113.18</v>
      </c>
      <c r="L199" s="27">
        <v>18892.21</v>
      </c>
      <c r="M199" s="24">
        <v>43851.689999999995</v>
      </c>
      <c r="N199" s="27">
        <v>184791.46</v>
      </c>
      <c r="O199" s="27">
        <v>9475.8499999999985</v>
      </c>
      <c r="P199" s="24">
        <v>91440.744999999995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36934.5</v>
      </c>
      <c r="W199" s="24">
        <v>0</v>
      </c>
      <c r="X199" s="24">
        <v>0</v>
      </c>
      <c r="Y199" s="24">
        <v>0</v>
      </c>
      <c r="Z199" s="26">
        <f t="shared" si="8"/>
        <v>2889213.014047619</v>
      </c>
    </row>
    <row r="200" spans="1:26" s="21" customFormat="1" ht="18.95" customHeight="1" x14ac:dyDescent="0.2">
      <c r="A200" s="16">
        <v>2016</v>
      </c>
      <c r="B200" s="17">
        <v>1</v>
      </c>
      <c r="C200" s="18">
        <v>545737.53</v>
      </c>
      <c r="D200" s="18">
        <v>433180.33999999997</v>
      </c>
      <c r="E200" s="19">
        <f t="shared" si="6"/>
        <v>978917.87</v>
      </c>
      <c r="F200" s="18">
        <v>1084043.6300000001</v>
      </c>
      <c r="G200" s="18">
        <v>0</v>
      </c>
      <c r="H200" s="18">
        <v>0</v>
      </c>
      <c r="I200" s="19">
        <f t="shared" si="7"/>
        <v>1084043.6300000001</v>
      </c>
      <c r="J200" s="18">
        <v>346512.21904761903</v>
      </c>
      <c r="K200" s="18">
        <v>952.98</v>
      </c>
      <c r="L200" s="18">
        <v>16499.030000000002</v>
      </c>
      <c r="M200" s="18">
        <v>38680.600000000006</v>
      </c>
      <c r="N200" s="18">
        <v>262150.77</v>
      </c>
      <c r="O200" s="18">
        <v>5542.2799999999988</v>
      </c>
      <c r="P200" s="18">
        <v>100703.07500000001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33641</v>
      </c>
      <c r="W200" s="18">
        <v>0</v>
      </c>
      <c r="X200" s="18">
        <v>0</v>
      </c>
      <c r="Y200" s="18">
        <v>0</v>
      </c>
      <c r="Z200" s="20">
        <f t="shared" si="8"/>
        <v>2867643.4540476194</v>
      </c>
    </row>
    <row r="201" spans="1:26" s="21" customFormat="1" ht="18.95" customHeight="1" x14ac:dyDescent="0.2">
      <c r="A201" s="22">
        <v>2016</v>
      </c>
      <c r="B201" s="23">
        <v>2</v>
      </c>
      <c r="C201" s="24">
        <v>540459.18999999994</v>
      </c>
      <c r="D201" s="24">
        <v>450916.35</v>
      </c>
      <c r="E201" s="25">
        <f t="shared" ref="E201:E261" si="9">+C201+D201</f>
        <v>991375.53999999992</v>
      </c>
      <c r="F201" s="24">
        <v>1055672.6400000001</v>
      </c>
      <c r="G201" s="24">
        <v>0</v>
      </c>
      <c r="H201" s="24">
        <v>0</v>
      </c>
      <c r="I201" s="25">
        <f t="shared" ref="I201:I261" si="10">+F201+G201+H201</f>
        <v>1055672.6400000001</v>
      </c>
      <c r="J201" s="24">
        <v>368867.54809523805</v>
      </c>
      <c r="K201" s="24">
        <v>1143.69</v>
      </c>
      <c r="L201" s="24">
        <v>13267.85</v>
      </c>
      <c r="M201" s="24">
        <v>40215.130000000005</v>
      </c>
      <c r="N201" s="24">
        <v>242970.07</v>
      </c>
      <c r="O201" s="24">
        <v>5939.92</v>
      </c>
      <c r="P201" s="24">
        <v>88817.51999999999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28012.300000000003</v>
      </c>
      <c r="W201" s="24">
        <v>0</v>
      </c>
      <c r="X201" s="24">
        <v>0</v>
      </c>
      <c r="Y201" s="24">
        <v>0</v>
      </c>
      <c r="Z201" s="26">
        <f t="shared" ref="Z201:Z261" si="11">SUM(J201:Y201)+I201+E201</f>
        <v>2836282.2080952381</v>
      </c>
    </row>
    <row r="202" spans="1:26" s="21" customFormat="1" ht="18.95" customHeight="1" x14ac:dyDescent="0.2">
      <c r="A202" s="16">
        <v>2016</v>
      </c>
      <c r="B202" s="17">
        <v>3</v>
      </c>
      <c r="C202" s="18">
        <v>575720.92000000004</v>
      </c>
      <c r="D202" s="18">
        <v>486255.94000000006</v>
      </c>
      <c r="E202" s="19">
        <f t="shared" si="9"/>
        <v>1061976.8600000001</v>
      </c>
      <c r="F202" s="18">
        <v>1107296.6499999999</v>
      </c>
      <c r="G202" s="18">
        <v>0</v>
      </c>
      <c r="H202" s="18">
        <v>0</v>
      </c>
      <c r="I202" s="19">
        <f t="shared" si="10"/>
        <v>1107296.6499999999</v>
      </c>
      <c r="J202" s="18">
        <v>372223.4240476191</v>
      </c>
      <c r="K202" s="18">
        <v>1181.4549999999999</v>
      </c>
      <c r="L202" s="18">
        <v>19388.309999999998</v>
      </c>
      <c r="M202" s="18">
        <v>43123.03</v>
      </c>
      <c r="N202" s="18">
        <v>312624.83999999997</v>
      </c>
      <c r="O202" s="18">
        <v>5301.4700000000012</v>
      </c>
      <c r="P202" s="18">
        <v>69957.47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31366</v>
      </c>
      <c r="W202" s="18">
        <v>0</v>
      </c>
      <c r="X202" s="18">
        <v>0</v>
      </c>
      <c r="Y202" s="18">
        <v>0</v>
      </c>
      <c r="Z202" s="20">
        <f t="shared" si="11"/>
        <v>3024439.5090476191</v>
      </c>
    </row>
    <row r="203" spans="1:26" s="21" customFormat="1" ht="18.95" customHeight="1" x14ac:dyDescent="0.2">
      <c r="A203" s="22">
        <v>2016</v>
      </c>
      <c r="B203" s="23">
        <v>4</v>
      </c>
      <c r="C203" s="24">
        <v>545605.47</v>
      </c>
      <c r="D203" s="24">
        <v>467472.2</v>
      </c>
      <c r="E203" s="25">
        <f t="shared" si="9"/>
        <v>1013077.6699999999</v>
      </c>
      <c r="F203" s="24">
        <v>1149175.1921428572</v>
      </c>
      <c r="G203" s="24">
        <v>0</v>
      </c>
      <c r="H203" s="24">
        <v>0</v>
      </c>
      <c r="I203" s="25">
        <f t="shared" si="10"/>
        <v>1149175.1921428572</v>
      </c>
      <c r="J203" s="24">
        <v>357084.22333333333</v>
      </c>
      <c r="K203" s="24">
        <v>954.36</v>
      </c>
      <c r="L203" s="24">
        <v>16511.55</v>
      </c>
      <c r="M203" s="24">
        <v>37842.689999999995</v>
      </c>
      <c r="N203" s="24">
        <v>305191.04999999993</v>
      </c>
      <c r="O203" s="24">
        <v>13098.881666666668</v>
      </c>
      <c r="P203" s="24">
        <v>80123.725000000006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13357</v>
      </c>
      <c r="W203" s="24">
        <v>0</v>
      </c>
      <c r="X203" s="24">
        <v>0</v>
      </c>
      <c r="Y203" s="24">
        <v>0</v>
      </c>
      <c r="Z203" s="26">
        <f t="shared" si="11"/>
        <v>2986416.3421428571</v>
      </c>
    </row>
    <row r="204" spans="1:26" s="21" customFormat="1" ht="18.95" customHeight="1" x14ac:dyDescent="0.2">
      <c r="A204" s="16">
        <v>2016</v>
      </c>
      <c r="B204" s="17">
        <v>5</v>
      </c>
      <c r="C204" s="18">
        <v>551000.79</v>
      </c>
      <c r="D204" s="18">
        <v>468710.37999999995</v>
      </c>
      <c r="E204" s="19">
        <f t="shared" si="9"/>
        <v>1019711.1699999999</v>
      </c>
      <c r="F204" s="18">
        <v>1019984.4000000001</v>
      </c>
      <c r="G204" s="18">
        <v>0</v>
      </c>
      <c r="H204" s="18">
        <v>0</v>
      </c>
      <c r="I204" s="19">
        <f t="shared" si="10"/>
        <v>1019984.4000000001</v>
      </c>
      <c r="J204" s="18">
        <v>377629.0169047619</v>
      </c>
      <c r="K204" s="18">
        <v>1142.9000000000001</v>
      </c>
      <c r="L204" s="18">
        <v>19928.338</v>
      </c>
      <c r="M204" s="18">
        <v>37138.19</v>
      </c>
      <c r="N204" s="18">
        <v>415456.18</v>
      </c>
      <c r="O204" s="18">
        <v>8723.98</v>
      </c>
      <c r="P204" s="18">
        <v>87793.2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40423</v>
      </c>
      <c r="W204" s="18">
        <v>0</v>
      </c>
      <c r="X204" s="18">
        <v>0</v>
      </c>
      <c r="Y204" s="18">
        <v>0</v>
      </c>
      <c r="Z204" s="20">
        <f t="shared" si="11"/>
        <v>3027930.374904762</v>
      </c>
    </row>
    <row r="205" spans="1:26" s="21" customFormat="1" ht="18.95" customHeight="1" x14ac:dyDescent="0.2">
      <c r="A205" s="22">
        <v>2016</v>
      </c>
      <c r="B205" s="23">
        <v>6</v>
      </c>
      <c r="C205" s="24">
        <v>537583.25</v>
      </c>
      <c r="D205" s="24">
        <v>450758.18000000005</v>
      </c>
      <c r="E205" s="25">
        <f t="shared" si="9"/>
        <v>988341.43</v>
      </c>
      <c r="F205" s="24">
        <v>888538.1</v>
      </c>
      <c r="G205" s="24">
        <v>0</v>
      </c>
      <c r="H205" s="24">
        <v>0</v>
      </c>
      <c r="I205" s="25">
        <f t="shared" si="10"/>
        <v>888538.1</v>
      </c>
      <c r="J205" s="24">
        <v>355848.9933333334</v>
      </c>
      <c r="K205" s="24">
        <v>952.4</v>
      </c>
      <c r="L205" s="24">
        <v>19761.88</v>
      </c>
      <c r="M205" s="24">
        <v>39135.65</v>
      </c>
      <c r="N205" s="24">
        <v>292566.82999999996</v>
      </c>
      <c r="O205" s="24">
        <v>3707.2799999999997</v>
      </c>
      <c r="P205" s="24">
        <v>74829.64499999999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28875</v>
      </c>
      <c r="W205" s="24">
        <v>0</v>
      </c>
      <c r="X205" s="24">
        <v>0</v>
      </c>
      <c r="Y205" s="24">
        <v>0</v>
      </c>
      <c r="Z205" s="26">
        <f t="shared" si="11"/>
        <v>2692557.2083333335</v>
      </c>
    </row>
    <row r="206" spans="1:26" s="21" customFormat="1" ht="18.95" customHeight="1" x14ac:dyDescent="0.2">
      <c r="A206" s="16">
        <v>2016</v>
      </c>
      <c r="B206" s="17">
        <v>7</v>
      </c>
      <c r="C206" s="18">
        <v>562778.84</v>
      </c>
      <c r="D206" s="18">
        <v>465270.48000000004</v>
      </c>
      <c r="E206" s="19">
        <f t="shared" si="9"/>
        <v>1028049.3200000001</v>
      </c>
      <c r="F206" s="18">
        <v>883716.04</v>
      </c>
      <c r="G206" s="18">
        <v>0</v>
      </c>
      <c r="H206" s="18">
        <v>0</v>
      </c>
      <c r="I206" s="19">
        <f t="shared" si="10"/>
        <v>883716.04</v>
      </c>
      <c r="J206" s="18">
        <v>350429.76666666672</v>
      </c>
      <c r="K206" s="18">
        <v>948.56</v>
      </c>
      <c r="L206" s="18">
        <v>18463.789999999997</v>
      </c>
      <c r="M206" s="18">
        <v>42271.27</v>
      </c>
      <c r="N206" s="18">
        <v>213537.63</v>
      </c>
      <c r="O206" s="18">
        <v>2287.9300000000003</v>
      </c>
      <c r="P206" s="18">
        <v>104878.345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30961.5</v>
      </c>
      <c r="W206" s="18">
        <v>0</v>
      </c>
      <c r="X206" s="18">
        <v>0</v>
      </c>
      <c r="Y206" s="18">
        <v>0</v>
      </c>
      <c r="Z206" s="20">
        <f t="shared" si="11"/>
        <v>2675544.1516666668</v>
      </c>
    </row>
    <row r="207" spans="1:26" s="21" customFormat="1" ht="18.95" customHeight="1" x14ac:dyDescent="0.2">
      <c r="A207" s="22">
        <v>2016</v>
      </c>
      <c r="B207" s="23">
        <v>8</v>
      </c>
      <c r="C207" s="24">
        <v>585748.5</v>
      </c>
      <c r="D207" s="24">
        <v>485995.83</v>
      </c>
      <c r="E207" s="25">
        <f t="shared" si="9"/>
        <v>1071744.33</v>
      </c>
      <c r="F207" s="24">
        <v>866270.02</v>
      </c>
      <c r="G207" s="24">
        <v>0</v>
      </c>
      <c r="H207" s="24">
        <v>0</v>
      </c>
      <c r="I207" s="25">
        <f t="shared" si="10"/>
        <v>866270.02</v>
      </c>
      <c r="J207" s="24">
        <v>363859.51309523813</v>
      </c>
      <c r="K207" s="24">
        <v>1344.69</v>
      </c>
      <c r="L207" s="24">
        <v>19426.8</v>
      </c>
      <c r="M207" s="24">
        <v>44360.08</v>
      </c>
      <c r="N207" s="24">
        <v>126708.78</v>
      </c>
      <c r="O207" s="24">
        <v>5385.99</v>
      </c>
      <c r="P207" s="24">
        <v>105941.22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35543.600000000006</v>
      </c>
      <c r="W207" s="24">
        <v>0</v>
      </c>
      <c r="X207" s="24">
        <v>0</v>
      </c>
      <c r="Y207" s="24">
        <v>0</v>
      </c>
      <c r="Z207" s="26">
        <f t="shared" si="11"/>
        <v>2640585.023095238</v>
      </c>
    </row>
    <row r="208" spans="1:26" s="21" customFormat="1" ht="18.95" customHeight="1" x14ac:dyDescent="0.2">
      <c r="A208" s="16">
        <v>2016</v>
      </c>
      <c r="B208" s="17">
        <v>9</v>
      </c>
      <c r="C208" s="18">
        <v>548491.65</v>
      </c>
      <c r="D208" s="18">
        <v>456946.75</v>
      </c>
      <c r="E208" s="19">
        <f t="shared" si="9"/>
        <v>1005438.4</v>
      </c>
      <c r="F208" s="18">
        <v>877800.55999999994</v>
      </c>
      <c r="G208" s="18">
        <v>0</v>
      </c>
      <c r="H208" s="18">
        <v>0</v>
      </c>
      <c r="I208" s="19">
        <f t="shared" si="10"/>
        <v>877800.55999999994</v>
      </c>
      <c r="J208" s="18">
        <v>356426.23357142857</v>
      </c>
      <c r="K208" s="18">
        <v>947.6</v>
      </c>
      <c r="L208" s="18">
        <v>18463.5</v>
      </c>
      <c r="M208" s="18">
        <v>33788.699999999997</v>
      </c>
      <c r="N208" s="18">
        <v>156889.88999999998</v>
      </c>
      <c r="O208" s="18">
        <v>7526.6200000000008</v>
      </c>
      <c r="P208" s="18">
        <v>90718.044999999998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37205.149999999994</v>
      </c>
      <c r="W208" s="18">
        <v>0</v>
      </c>
      <c r="X208" s="18">
        <v>0</v>
      </c>
      <c r="Y208" s="18">
        <v>0</v>
      </c>
      <c r="Z208" s="20">
        <f t="shared" si="11"/>
        <v>2585204.6985714287</v>
      </c>
    </row>
    <row r="209" spans="1:26" s="21" customFormat="1" ht="18.95" customHeight="1" x14ac:dyDescent="0.2">
      <c r="A209" s="22">
        <v>2016</v>
      </c>
      <c r="B209" s="23">
        <v>10</v>
      </c>
      <c r="C209" s="24">
        <v>573754.73</v>
      </c>
      <c r="D209" s="24">
        <v>476277.64</v>
      </c>
      <c r="E209" s="25">
        <f t="shared" si="9"/>
        <v>1050032.3700000001</v>
      </c>
      <c r="F209" s="24">
        <v>916410.7</v>
      </c>
      <c r="G209" s="24">
        <v>0</v>
      </c>
      <c r="H209" s="24">
        <v>0</v>
      </c>
      <c r="I209" s="25">
        <f t="shared" si="10"/>
        <v>916410.7</v>
      </c>
      <c r="J209" s="24">
        <v>373503.77571428573</v>
      </c>
      <c r="K209" s="24">
        <v>1358.2099999999998</v>
      </c>
      <c r="L209" s="24">
        <v>18939.669999999998</v>
      </c>
      <c r="M209" s="24">
        <v>37341.630000000005</v>
      </c>
      <c r="N209" s="24">
        <v>208164.87999999998</v>
      </c>
      <c r="O209" s="24">
        <v>9087.66</v>
      </c>
      <c r="P209" s="24">
        <v>68187.294999999998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48088.25</v>
      </c>
      <c r="W209" s="24">
        <v>0</v>
      </c>
      <c r="X209" s="24">
        <v>0</v>
      </c>
      <c r="Y209" s="24">
        <v>0</v>
      </c>
      <c r="Z209" s="26">
        <f t="shared" si="11"/>
        <v>2731114.4407142857</v>
      </c>
    </row>
    <row r="210" spans="1:26" s="21" customFormat="1" ht="18.95" customHeight="1" x14ac:dyDescent="0.2">
      <c r="A210" s="16">
        <v>2016</v>
      </c>
      <c r="B210" s="17">
        <v>11</v>
      </c>
      <c r="C210" s="18">
        <v>547323.52999999991</v>
      </c>
      <c r="D210" s="18">
        <v>463726.20999999996</v>
      </c>
      <c r="E210" s="19">
        <f t="shared" si="9"/>
        <v>1011049.7399999999</v>
      </c>
      <c r="F210" s="18">
        <v>1019671.97</v>
      </c>
      <c r="G210" s="18">
        <v>0</v>
      </c>
      <c r="H210" s="18">
        <v>0</v>
      </c>
      <c r="I210" s="19">
        <f t="shared" si="10"/>
        <v>1019671.97</v>
      </c>
      <c r="J210" s="18">
        <v>372904.6342857143</v>
      </c>
      <c r="K210" s="18">
        <v>750.9</v>
      </c>
      <c r="L210" s="18">
        <v>18143.400000000001</v>
      </c>
      <c r="M210" s="18">
        <v>38112.71</v>
      </c>
      <c r="N210" s="18">
        <v>224643.27999999997</v>
      </c>
      <c r="O210" s="18">
        <v>9638.42</v>
      </c>
      <c r="P210" s="18">
        <v>76857.990000000005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37957</v>
      </c>
      <c r="W210" s="18">
        <v>0</v>
      </c>
      <c r="X210" s="18">
        <v>0</v>
      </c>
      <c r="Y210" s="18">
        <v>0</v>
      </c>
      <c r="Z210" s="20">
        <f t="shared" si="11"/>
        <v>2809730.0442857142</v>
      </c>
    </row>
    <row r="211" spans="1:26" s="21" customFormat="1" ht="18.95" customHeight="1" x14ac:dyDescent="0.2">
      <c r="A211" s="22">
        <v>2016</v>
      </c>
      <c r="B211" s="23">
        <v>12</v>
      </c>
      <c r="C211" s="27">
        <v>615251.51</v>
      </c>
      <c r="D211" s="27">
        <v>524242.31000000006</v>
      </c>
      <c r="E211" s="28">
        <f t="shared" si="9"/>
        <v>1139493.82</v>
      </c>
      <c r="F211" s="27">
        <v>1113827.0999999999</v>
      </c>
      <c r="G211" s="24">
        <v>0</v>
      </c>
      <c r="H211" s="24">
        <v>0</v>
      </c>
      <c r="I211" s="25">
        <f t="shared" si="10"/>
        <v>1113827.0999999999</v>
      </c>
      <c r="J211" s="27">
        <v>372690.45571428566</v>
      </c>
      <c r="K211" s="27">
        <v>974.3</v>
      </c>
      <c r="L211" s="27">
        <v>23909.55</v>
      </c>
      <c r="M211" s="24">
        <v>45344.23</v>
      </c>
      <c r="N211" s="27">
        <v>227241.47000000003</v>
      </c>
      <c r="O211" s="27">
        <v>10826.71</v>
      </c>
      <c r="P211" s="24">
        <v>188037.451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45686</v>
      </c>
      <c r="W211" s="24">
        <v>0</v>
      </c>
      <c r="X211" s="24">
        <v>0</v>
      </c>
      <c r="Y211" s="24">
        <v>0</v>
      </c>
      <c r="Z211" s="26">
        <f t="shared" si="11"/>
        <v>3168031.0867142854</v>
      </c>
    </row>
    <row r="212" spans="1:26" s="21" customFormat="1" ht="18.95" customHeight="1" x14ac:dyDescent="0.2">
      <c r="A212" s="29">
        <v>2017</v>
      </c>
      <c r="B212" s="17">
        <v>1</v>
      </c>
      <c r="C212" s="18">
        <v>546212.16</v>
      </c>
      <c r="D212" s="18">
        <v>477291.93</v>
      </c>
      <c r="E212" s="19">
        <f t="shared" si="9"/>
        <v>1023504.0900000001</v>
      </c>
      <c r="F212" s="18">
        <v>1079339.3</v>
      </c>
      <c r="G212" s="18">
        <v>0</v>
      </c>
      <c r="H212" s="18">
        <v>0</v>
      </c>
      <c r="I212" s="19">
        <f t="shared" si="10"/>
        <v>1079339.3</v>
      </c>
      <c r="J212" s="18">
        <v>358706.81857142859</v>
      </c>
      <c r="K212" s="18">
        <v>1188.53</v>
      </c>
      <c r="L212" s="18">
        <v>4453.57</v>
      </c>
      <c r="M212" s="18">
        <v>57975.62</v>
      </c>
      <c r="N212" s="18">
        <v>268741.13</v>
      </c>
      <c r="O212" s="18">
        <v>5564.6</v>
      </c>
      <c r="P212" s="18">
        <v>118557.34000000001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27089</v>
      </c>
      <c r="W212" s="18">
        <v>51.93</v>
      </c>
      <c r="X212" s="18">
        <v>0</v>
      </c>
      <c r="Y212" s="18">
        <v>0</v>
      </c>
      <c r="Z212" s="20">
        <f t="shared" si="11"/>
        <v>2945171.9285714291</v>
      </c>
    </row>
    <row r="213" spans="1:26" s="21" customFormat="1" ht="18.95" customHeight="1" x14ac:dyDescent="0.2">
      <c r="A213" s="30">
        <v>2017</v>
      </c>
      <c r="B213" s="23">
        <v>2</v>
      </c>
      <c r="C213" s="24">
        <v>526888.93999999994</v>
      </c>
      <c r="D213" s="24">
        <v>453665.31999999995</v>
      </c>
      <c r="E213" s="25">
        <f t="shared" si="9"/>
        <v>980554.25999999989</v>
      </c>
      <c r="F213" s="24">
        <v>1052536.01</v>
      </c>
      <c r="G213" s="24">
        <v>0</v>
      </c>
      <c r="H213" s="24">
        <v>0</v>
      </c>
      <c r="I213" s="25">
        <f t="shared" si="10"/>
        <v>1052536.01</v>
      </c>
      <c r="J213" s="24">
        <v>357497.97022857144</v>
      </c>
      <c r="K213" s="24">
        <v>964.14</v>
      </c>
      <c r="L213" s="24">
        <v>248.63</v>
      </c>
      <c r="M213" s="24">
        <v>57092.07</v>
      </c>
      <c r="N213" s="24">
        <v>200718.21999999997</v>
      </c>
      <c r="O213" s="24">
        <v>3689.2200000000003</v>
      </c>
      <c r="P213" s="24">
        <v>70714.654999999999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33909</v>
      </c>
      <c r="W213" s="24">
        <v>49.11</v>
      </c>
      <c r="X213" s="24">
        <v>0</v>
      </c>
      <c r="Y213" s="24">
        <v>0</v>
      </c>
      <c r="Z213" s="26">
        <f t="shared" si="11"/>
        <v>2757973.2852285714</v>
      </c>
    </row>
    <row r="214" spans="1:26" s="21" customFormat="1" ht="18.95" customHeight="1" x14ac:dyDescent="0.2">
      <c r="A214" s="29">
        <v>2017</v>
      </c>
      <c r="B214" s="17">
        <v>3</v>
      </c>
      <c r="C214" s="18">
        <v>592249.34</v>
      </c>
      <c r="D214" s="18">
        <v>523943.6</v>
      </c>
      <c r="E214" s="19">
        <f t="shared" si="9"/>
        <v>1116192.94</v>
      </c>
      <c r="F214" s="18">
        <v>1216423.42</v>
      </c>
      <c r="G214" s="18">
        <v>0</v>
      </c>
      <c r="H214" s="18">
        <v>0</v>
      </c>
      <c r="I214" s="19">
        <f t="shared" si="10"/>
        <v>1216423.42</v>
      </c>
      <c r="J214" s="18">
        <v>351791.92503333336</v>
      </c>
      <c r="K214" s="18">
        <v>1199.3999999999999</v>
      </c>
      <c r="L214" s="18">
        <v>214.24</v>
      </c>
      <c r="M214" s="18">
        <v>59574.149999999994</v>
      </c>
      <c r="N214" s="18">
        <v>146747.21000000002</v>
      </c>
      <c r="O214" s="18">
        <v>8912.83</v>
      </c>
      <c r="P214" s="18">
        <v>102621.014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52165</v>
      </c>
      <c r="W214" s="18">
        <v>88.86</v>
      </c>
      <c r="X214" s="18">
        <v>0</v>
      </c>
      <c r="Y214" s="18">
        <v>0</v>
      </c>
      <c r="Z214" s="20">
        <f t="shared" si="11"/>
        <v>3055930.989033333</v>
      </c>
    </row>
    <row r="215" spans="1:26" s="21" customFormat="1" ht="18.95" customHeight="1" x14ac:dyDescent="0.2">
      <c r="A215" s="30">
        <v>2017</v>
      </c>
      <c r="B215" s="23">
        <v>4</v>
      </c>
      <c r="C215" s="24">
        <v>530345.96</v>
      </c>
      <c r="D215" s="24">
        <v>500063.03</v>
      </c>
      <c r="E215" s="25">
        <f t="shared" si="9"/>
        <v>1030408.99</v>
      </c>
      <c r="F215" s="24">
        <v>1032813.29</v>
      </c>
      <c r="G215" s="24">
        <v>0</v>
      </c>
      <c r="H215" s="24">
        <v>0</v>
      </c>
      <c r="I215" s="25">
        <f t="shared" si="10"/>
        <v>1032813.29</v>
      </c>
      <c r="J215" s="24">
        <v>360957.70452380949</v>
      </c>
      <c r="K215" s="24">
        <v>1023.25</v>
      </c>
      <c r="L215" s="24">
        <v>129.94999999999999</v>
      </c>
      <c r="M215" s="24">
        <v>64589.03</v>
      </c>
      <c r="N215" s="24">
        <v>173685.84</v>
      </c>
      <c r="O215" s="24">
        <v>6841.6600000000008</v>
      </c>
      <c r="P215" s="24">
        <v>198383.905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43273</v>
      </c>
      <c r="W215" s="24">
        <v>36.799999999999997</v>
      </c>
      <c r="X215" s="24">
        <v>0</v>
      </c>
      <c r="Y215" s="24">
        <v>0</v>
      </c>
      <c r="Z215" s="26">
        <f t="shared" si="11"/>
        <v>2912143.4195238096</v>
      </c>
    </row>
    <row r="216" spans="1:26" s="21" customFormat="1" ht="18.95" customHeight="1" x14ac:dyDescent="0.2">
      <c r="A216" s="29">
        <v>2017</v>
      </c>
      <c r="B216" s="17">
        <v>5</v>
      </c>
      <c r="C216" s="18">
        <v>588861.62000000011</v>
      </c>
      <c r="D216" s="18">
        <v>516884.37</v>
      </c>
      <c r="E216" s="19">
        <f t="shared" si="9"/>
        <v>1105745.9900000002</v>
      </c>
      <c r="F216" s="18">
        <v>1034806.2400000001</v>
      </c>
      <c r="G216" s="18">
        <v>0</v>
      </c>
      <c r="H216" s="18">
        <v>0</v>
      </c>
      <c r="I216" s="19">
        <f t="shared" si="10"/>
        <v>1034806.2400000001</v>
      </c>
      <c r="J216" s="18">
        <v>377492.16071428574</v>
      </c>
      <c r="K216" s="18">
        <v>976.19</v>
      </c>
      <c r="L216" s="18">
        <v>259.57</v>
      </c>
      <c r="M216" s="18">
        <v>59893.27</v>
      </c>
      <c r="N216" s="18">
        <v>154619.14000000001</v>
      </c>
      <c r="O216" s="18">
        <v>8988.4599999999991</v>
      </c>
      <c r="P216" s="18">
        <v>212011.69500000001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45402</v>
      </c>
      <c r="W216" s="18">
        <v>50.28</v>
      </c>
      <c r="X216" s="18">
        <v>0</v>
      </c>
      <c r="Y216" s="18">
        <v>0</v>
      </c>
      <c r="Z216" s="20">
        <f t="shared" si="11"/>
        <v>3000244.9957142863</v>
      </c>
    </row>
    <row r="217" spans="1:26" s="21" customFormat="1" ht="18.95" customHeight="1" x14ac:dyDescent="0.2">
      <c r="A217" s="30">
        <v>2017</v>
      </c>
      <c r="B217" s="23">
        <v>6</v>
      </c>
      <c r="C217" s="24">
        <v>549378.05000000005</v>
      </c>
      <c r="D217" s="24">
        <v>478491.94999999995</v>
      </c>
      <c r="E217" s="25">
        <f t="shared" si="9"/>
        <v>1027870</v>
      </c>
      <c r="F217" s="24">
        <v>897511.89</v>
      </c>
      <c r="G217" s="24">
        <v>0</v>
      </c>
      <c r="H217" s="24">
        <v>0</v>
      </c>
      <c r="I217" s="25">
        <f t="shared" si="10"/>
        <v>897511.89</v>
      </c>
      <c r="J217" s="24">
        <v>378328.46380952379</v>
      </c>
      <c r="K217" s="24">
        <v>952.38</v>
      </c>
      <c r="L217" s="24">
        <v>116.01</v>
      </c>
      <c r="M217" s="24">
        <v>65459.68</v>
      </c>
      <c r="N217" s="24">
        <v>140581.12</v>
      </c>
      <c r="O217" s="24">
        <v>12939.269999999999</v>
      </c>
      <c r="P217" s="24">
        <v>184171.005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  <c r="V217" s="24">
        <v>41171.919999999998</v>
      </c>
      <c r="W217" s="24">
        <v>61.51</v>
      </c>
      <c r="X217" s="24">
        <v>0</v>
      </c>
      <c r="Y217" s="24">
        <v>0</v>
      </c>
      <c r="Z217" s="26">
        <f t="shared" si="11"/>
        <v>2749163.2488095239</v>
      </c>
    </row>
    <row r="218" spans="1:26" s="21" customFormat="1" ht="18.95" customHeight="1" x14ac:dyDescent="0.2">
      <c r="A218" s="29">
        <v>2017</v>
      </c>
      <c r="B218" s="17">
        <v>7</v>
      </c>
      <c r="C218" s="18">
        <v>607702.69999999995</v>
      </c>
      <c r="D218" s="18">
        <v>521730.41</v>
      </c>
      <c r="E218" s="19">
        <f t="shared" si="9"/>
        <v>1129433.1099999999</v>
      </c>
      <c r="F218" s="18">
        <v>938887.64</v>
      </c>
      <c r="G218" s="18">
        <v>0</v>
      </c>
      <c r="H218" s="18">
        <v>0</v>
      </c>
      <c r="I218" s="19">
        <f t="shared" si="10"/>
        <v>938887.64</v>
      </c>
      <c r="J218" s="18">
        <v>369948.63747619046</v>
      </c>
      <c r="K218" s="18">
        <v>0</v>
      </c>
      <c r="L218" s="18">
        <v>423.28000000000003</v>
      </c>
      <c r="M218" s="18">
        <v>71848.17</v>
      </c>
      <c r="N218" s="18">
        <v>119185.53</v>
      </c>
      <c r="O218" s="18">
        <v>12151.22</v>
      </c>
      <c r="P218" s="18">
        <v>242807.96000000002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45818.75</v>
      </c>
      <c r="W218" s="18">
        <v>47.6</v>
      </c>
      <c r="X218" s="18">
        <v>0</v>
      </c>
      <c r="Y218" s="18">
        <v>0</v>
      </c>
      <c r="Z218" s="20">
        <f t="shared" si="11"/>
        <v>2930551.8974761902</v>
      </c>
    </row>
    <row r="219" spans="1:26" s="21" customFormat="1" ht="18.95" customHeight="1" x14ac:dyDescent="0.2">
      <c r="A219" s="30">
        <v>2017</v>
      </c>
      <c r="B219" s="23">
        <v>8</v>
      </c>
      <c r="C219" s="24">
        <v>604650.34000000008</v>
      </c>
      <c r="D219" s="24">
        <v>514086.57000000007</v>
      </c>
      <c r="E219" s="25">
        <f t="shared" si="9"/>
        <v>1118736.9100000001</v>
      </c>
      <c r="F219" s="24">
        <v>950188.14000000013</v>
      </c>
      <c r="G219" s="24">
        <v>0</v>
      </c>
      <c r="H219" s="24">
        <v>0</v>
      </c>
      <c r="I219" s="25">
        <f t="shared" si="10"/>
        <v>950188.14000000013</v>
      </c>
      <c r="J219" s="24">
        <v>385834.2847619048</v>
      </c>
      <c r="K219" s="24">
        <v>1142.8499999999999</v>
      </c>
      <c r="L219" s="24">
        <v>277.28999999999996</v>
      </c>
      <c r="M219" s="24">
        <v>71939.540000000008</v>
      </c>
      <c r="N219" s="24">
        <v>147847.74</v>
      </c>
      <c r="O219" s="24">
        <v>18295.849999999999</v>
      </c>
      <c r="P219" s="24">
        <v>247198.61499999999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62667.5</v>
      </c>
      <c r="W219" s="24">
        <v>50.77</v>
      </c>
      <c r="X219" s="24">
        <v>0</v>
      </c>
      <c r="Y219" s="24">
        <v>0</v>
      </c>
      <c r="Z219" s="26">
        <f t="shared" si="11"/>
        <v>3004179.4897619048</v>
      </c>
    </row>
    <row r="220" spans="1:26" s="21" customFormat="1" ht="18.95" customHeight="1" x14ac:dyDescent="0.2">
      <c r="A220" s="29">
        <v>2017</v>
      </c>
      <c r="B220" s="17">
        <v>9</v>
      </c>
      <c r="C220" s="18">
        <v>560892.66999999993</v>
      </c>
      <c r="D220" s="18">
        <v>492618.55000000005</v>
      </c>
      <c r="E220" s="19">
        <f t="shared" si="9"/>
        <v>1053511.22</v>
      </c>
      <c r="F220" s="18">
        <v>894363.58000000007</v>
      </c>
      <c r="G220" s="18">
        <v>0</v>
      </c>
      <c r="H220" s="18">
        <v>0</v>
      </c>
      <c r="I220" s="19">
        <f t="shared" si="10"/>
        <v>894363.58000000007</v>
      </c>
      <c r="J220" s="18">
        <v>447373.5921428572</v>
      </c>
      <c r="K220" s="18">
        <v>964.29</v>
      </c>
      <c r="L220" s="18">
        <v>332.46000000000004</v>
      </c>
      <c r="M220" s="18">
        <v>50257.310000000005</v>
      </c>
      <c r="N220" s="18">
        <v>146741.01999999999</v>
      </c>
      <c r="O220" s="18">
        <v>20824.190000000002</v>
      </c>
      <c r="P220" s="18">
        <v>184904.63500000001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60278.5</v>
      </c>
      <c r="W220" s="18">
        <v>47.21</v>
      </c>
      <c r="X220" s="18">
        <v>0</v>
      </c>
      <c r="Y220" s="18">
        <v>0</v>
      </c>
      <c r="Z220" s="20">
        <f t="shared" si="11"/>
        <v>2859598.0071428572</v>
      </c>
    </row>
    <row r="221" spans="1:26" s="21" customFormat="1" ht="18.95" customHeight="1" x14ac:dyDescent="0.2">
      <c r="A221" s="30">
        <v>2017</v>
      </c>
      <c r="B221" s="23">
        <v>10</v>
      </c>
      <c r="C221" s="24">
        <v>583658.82999999996</v>
      </c>
      <c r="D221" s="24">
        <v>512762.32000000007</v>
      </c>
      <c r="E221" s="25">
        <f t="shared" si="9"/>
        <v>1096421.1499999999</v>
      </c>
      <c r="F221" s="24">
        <v>935986.16999999993</v>
      </c>
      <c r="G221" s="24">
        <v>0</v>
      </c>
      <c r="H221" s="24">
        <v>0</v>
      </c>
      <c r="I221" s="25">
        <f t="shared" si="10"/>
        <v>935986.16999999993</v>
      </c>
      <c r="J221" s="24">
        <v>393901.92142857146</v>
      </c>
      <c r="K221" s="24">
        <v>952.38</v>
      </c>
      <c r="L221" s="24">
        <v>211.74</v>
      </c>
      <c r="M221" s="24">
        <v>61015.54</v>
      </c>
      <c r="N221" s="24">
        <v>135560.6</v>
      </c>
      <c r="O221" s="24">
        <v>25225.219999999998</v>
      </c>
      <c r="P221" s="24">
        <v>113926.535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  <c r="V221" s="24">
        <v>89116.09</v>
      </c>
      <c r="W221" s="24">
        <v>0</v>
      </c>
      <c r="X221" s="24">
        <v>0</v>
      </c>
      <c r="Y221" s="24">
        <v>0</v>
      </c>
      <c r="Z221" s="26">
        <f t="shared" si="11"/>
        <v>2852317.3464285713</v>
      </c>
    </row>
    <row r="222" spans="1:26" s="21" customFormat="1" ht="18.95" customHeight="1" x14ac:dyDescent="0.2">
      <c r="A222" s="29">
        <v>2017</v>
      </c>
      <c r="B222" s="17">
        <v>11</v>
      </c>
      <c r="C222" s="18">
        <v>563345.61</v>
      </c>
      <c r="D222" s="18">
        <v>510631.29</v>
      </c>
      <c r="E222" s="19">
        <f t="shared" si="9"/>
        <v>1073976.8999999999</v>
      </c>
      <c r="F222" s="18">
        <v>1038598.2599999999</v>
      </c>
      <c r="G222" s="18">
        <v>0</v>
      </c>
      <c r="H222" s="18">
        <v>0</v>
      </c>
      <c r="I222" s="19">
        <f t="shared" si="10"/>
        <v>1038598.2599999999</v>
      </c>
      <c r="J222" s="18">
        <v>409332.8580952381</v>
      </c>
      <c r="K222" s="18">
        <v>1340.26</v>
      </c>
      <c r="L222" s="18">
        <v>204.43</v>
      </c>
      <c r="M222" s="18">
        <v>61290.82</v>
      </c>
      <c r="N222" s="18">
        <v>115709.19</v>
      </c>
      <c r="O222" s="18">
        <v>38383.060000000005</v>
      </c>
      <c r="P222" s="18">
        <v>146069.01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41866.5</v>
      </c>
      <c r="W222" s="18">
        <v>73.33</v>
      </c>
      <c r="X222" s="18">
        <v>0</v>
      </c>
      <c r="Y222" s="18">
        <v>0</v>
      </c>
      <c r="Z222" s="20">
        <f t="shared" si="11"/>
        <v>2926844.6180952378</v>
      </c>
    </row>
    <row r="223" spans="1:26" s="21" customFormat="1" ht="18.95" customHeight="1" x14ac:dyDescent="0.2">
      <c r="A223" s="30">
        <v>2017</v>
      </c>
      <c r="B223" s="23">
        <v>12</v>
      </c>
      <c r="C223" s="27">
        <v>635423.75999999989</v>
      </c>
      <c r="D223" s="27">
        <v>574097.70000000007</v>
      </c>
      <c r="E223" s="28">
        <f t="shared" si="9"/>
        <v>1209521.46</v>
      </c>
      <c r="F223" s="27">
        <v>1117711.4500000002</v>
      </c>
      <c r="G223" s="24">
        <v>0</v>
      </c>
      <c r="H223" s="24">
        <v>0</v>
      </c>
      <c r="I223" s="25">
        <f t="shared" si="10"/>
        <v>1117711.4500000002</v>
      </c>
      <c r="J223" s="27">
        <v>404574.36190476199</v>
      </c>
      <c r="K223" s="27">
        <v>1126.19</v>
      </c>
      <c r="L223" s="27">
        <v>108.69</v>
      </c>
      <c r="M223" s="24">
        <v>68044.92</v>
      </c>
      <c r="N223" s="27">
        <v>129000.71999999999</v>
      </c>
      <c r="O223" s="27">
        <v>31978.3</v>
      </c>
      <c r="P223" s="24">
        <v>177572.34000000003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89124.29</v>
      </c>
      <c r="W223" s="24">
        <v>28.88</v>
      </c>
      <c r="X223" s="24">
        <v>0</v>
      </c>
      <c r="Y223" s="24">
        <v>0</v>
      </c>
      <c r="Z223" s="26">
        <f t="shared" si="11"/>
        <v>3228791.6019047624</v>
      </c>
    </row>
    <row r="224" spans="1:26" s="21" customFormat="1" ht="18.95" customHeight="1" x14ac:dyDescent="0.2">
      <c r="A224" s="16">
        <v>2018</v>
      </c>
      <c r="B224" s="17">
        <v>1</v>
      </c>
      <c r="C224" s="18">
        <v>581802.98</v>
      </c>
      <c r="D224" s="18">
        <v>528763.30000000005</v>
      </c>
      <c r="E224" s="19">
        <f t="shared" si="9"/>
        <v>1110566.28</v>
      </c>
      <c r="F224" s="18">
        <v>0</v>
      </c>
      <c r="G224" s="18">
        <v>1105628.8899999999</v>
      </c>
      <c r="H224" s="18">
        <v>15763.64</v>
      </c>
      <c r="I224" s="19">
        <f t="shared" si="10"/>
        <v>1121392.5299999998</v>
      </c>
      <c r="J224" s="18">
        <v>421848.92047619051</v>
      </c>
      <c r="K224" s="18">
        <v>1142.24</v>
      </c>
      <c r="L224" s="18">
        <v>770.4</v>
      </c>
      <c r="M224" s="18">
        <v>68372.98</v>
      </c>
      <c r="N224" s="18">
        <v>122349.07999999997</v>
      </c>
      <c r="O224" s="18">
        <v>24744.76</v>
      </c>
      <c r="P224" s="18">
        <v>173232.245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79652</v>
      </c>
      <c r="W224" s="18">
        <v>57.199999999999996</v>
      </c>
      <c r="X224" s="18">
        <v>0</v>
      </c>
      <c r="Y224" s="18">
        <v>0</v>
      </c>
      <c r="Z224" s="20">
        <f t="shared" si="11"/>
        <v>3124128.6354761906</v>
      </c>
    </row>
    <row r="225" spans="1:26" s="21" customFormat="1" ht="18.95" customHeight="1" x14ac:dyDescent="0.2">
      <c r="A225" s="22">
        <v>2018</v>
      </c>
      <c r="B225" s="23">
        <v>2</v>
      </c>
      <c r="C225" s="24">
        <v>545210</v>
      </c>
      <c r="D225" s="24">
        <v>502041.66999999993</v>
      </c>
      <c r="E225" s="25">
        <f t="shared" si="9"/>
        <v>1047251.6699999999</v>
      </c>
      <c r="F225" s="24">
        <v>0</v>
      </c>
      <c r="G225" s="24">
        <v>1072071.67</v>
      </c>
      <c r="H225" s="24">
        <v>14687.22</v>
      </c>
      <c r="I225" s="25">
        <f t="shared" si="10"/>
        <v>1086758.8899999999</v>
      </c>
      <c r="J225" s="24">
        <v>379239.06714285712</v>
      </c>
      <c r="K225" s="24">
        <v>951.6</v>
      </c>
      <c r="L225" s="24">
        <v>404.73999999999995</v>
      </c>
      <c r="M225" s="24">
        <v>54920.539999999994</v>
      </c>
      <c r="N225" s="24">
        <v>78815.78</v>
      </c>
      <c r="O225" s="24">
        <v>21717.4</v>
      </c>
      <c r="P225" s="24">
        <v>109496.87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73770</v>
      </c>
      <c r="W225" s="24">
        <v>87.72999999999999</v>
      </c>
      <c r="X225" s="24">
        <v>0</v>
      </c>
      <c r="Y225" s="24">
        <v>0</v>
      </c>
      <c r="Z225" s="26">
        <f t="shared" si="11"/>
        <v>2853414.287142857</v>
      </c>
    </row>
    <row r="226" spans="1:26" s="21" customFormat="1" ht="18.95" customHeight="1" x14ac:dyDescent="0.2">
      <c r="A226" s="16">
        <v>2018</v>
      </c>
      <c r="B226" s="17">
        <v>3</v>
      </c>
      <c r="C226" s="18">
        <v>618402.18000000005</v>
      </c>
      <c r="D226" s="18">
        <v>571052.13000000012</v>
      </c>
      <c r="E226" s="19">
        <f t="shared" si="9"/>
        <v>1189454.31</v>
      </c>
      <c r="F226" s="18">
        <v>0</v>
      </c>
      <c r="G226" s="18">
        <v>1194136.18</v>
      </c>
      <c r="H226" s="18">
        <v>15893.32</v>
      </c>
      <c r="I226" s="19">
        <f t="shared" si="10"/>
        <v>1210029.5</v>
      </c>
      <c r="J226" s="18">
        <v>415125.89642857143</v>
      </c>
      <c r="K226" s="18">
        <v>1007.52</v>
      </c>
      <c r="L226" s="18">
        <v>204.26</v>
      </c>
      <c r="M226" s="18">
        <v>67891.399999999994</v>
      </c>
      <c r="N226" s="18">
        <v>158722.77000000002</v>
      </c>
      <c r="O226" s="18">
        <v>22287.440000000002</v>
      </c>
      <c r="P226" s="18">
        <v>274273.3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49749</v>
      </c>
      <c r="W226" s="18">
        <v>67.08</v>
      </c>
      <c r="X226" s="18">
        <v>0</v>
      </c>
      <c r="Y226" s="18">
        <v>0</v>
      </c>
      <c r="Z226" s="20">
        <f t="shared" si="11"/>
        <v>3388812.4764285716</v>
      </c>
    </row>
    <row r="227" spans="1:26" s="21" customFormat="1" ht="18.95" customHeight="1" x14ac:dyDescent="0.2">
      <c r="A227" s="22">
        <v>2018</v>
      </c>
      <c r="B227" s="23">
        <v>4</v>
      </c>
      <c r="C227" s="24">
        <v>565665.72</v>
      </c>
      <c r="D227" s="24">
        <v>526979.67000000004</v>
      </c>
      <c r="E227" s="25">
        <f t="shared" si="9"/>
        <v>1092645.3900000001</v>
      </c>
      <c r="F227" s="24">
        <v>0</v>
      </c>
      <c r="G227" s="24">
        <v>1108452.97</v>
      </c>
      <c r="H227" s="24">
        <v>14929.779999999999</v>
      </c>
      <c r="I227" s="25">
        <f t="shared" si="10"/>
        <v>1123382.75</v>
      </c>
      <c r="J227" s="24">
        <v>370434.60523809516</v>
      </c>
      <c r="K227" s="24">
        <v>1404.69</v>
      </c>
      <c r="L227" s="24">
        <v>422.67</v>
      </c>
      <c r="M227" s="24">
        <v>65835.66</v>
      </c>
      <c r="N227" s="24">
        <v>149741.63000000003</v>
      </c>
      <c r="O227" s="24">
        <v>24880.300000000003</v>
      </c>
      <c r="P227" s="24">
        <v>273396.67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  <c r="V227" s="24">
        <v>88761</v>
      </c>
      <c r="W227" s="24">
        <v>43.269999999999996</v>
      </c>
      <c r="X227" s="24">
        <v>0</v>
      </c>
      <c r="Y227" s="24">
        <v>0</v>
      </c>
      <c r="Z227" s="26">
        <f t="shared" si="11"/>
        <v>3190948.6352380957</v>
      </c>
    </row>
    <row r="228" spans="1:26" s="21" customFormat="1" ht="18.95" customHeight="1" x14ac:dyDescent="0.2">
      <c r="A228" s="16">
        <v>2018</v>
      </c>
      <c r="B228" s="17">
        <v>5</v>
      </c>
      <c r="C228" s="18">
        <v>570129.66</v>
      </c>
      <c r="D228" s="18">
        <v>544395.17000000004</v>
      </c>
      <c r="E228" s="19">
        <f t="shared" si="9"/>
        <v>1114524.83</v>
      </c>
      <c r="F228" s="18">
        <v>0</v>
      </c>
      <c r="G228" s="18">
        <v>1009750.145</v>
      </c>
      <c r="H228" s="18">
        <v>7736.8600000000006</v>
      </c>
      <c r="I228" s="19">
        <f t="shared" si="10"/>
        <v>1017487.005</v>
      </c>
      <c r="J228" s="18">
        <v>403094.74404761905</v>
      </c>
      <c r="K228" s="18">
        <v>723.79000000000008</v>
      </c>
      <c r="L228" s="18">
        <v>671.9</v>
      </c>
      <c r="M228" s="18">
        <v>61285.5</v>
      </c>
      <c r="N228" s="18">
        <v>188452.22999999998</v>
      </c>
      <c r="O228" s="18">
        <v>34587.380000000005</v>
      </c>
      <c r="P228" s="18">
        <v>175846.1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77485</v>
      </c>
      <c r="W228" s="18">
        <v>36.49</v>
      </c>
      <c r="X228" s="18">
        <v>0</v>
      </c>
      <c r="Y228" s="18">
        <v>0</v>
      </c>
      <c r="Z228" s="20">
        <f t="shared" si="11"/>
        <v>3074194.969047619</v>
      </c>
    </row>
    <row r="229" spans="1:26" s="21" customFormat="1" ht="18.95" customHeight="1" x14ac:dyDescent="0.2">
      <c r="A229" s="22">
        <v>2018</v>
      </c>
      <c r="B229" s="23">
        <v>6</v>
      </c>
      <c r="C229" s="24">
        <v>554431.5</v>
      </c>
      <c r="D229" s="24">
        <v>518911.43999999994</v>
      </c>
      <c r="E229" s="25">
        <f t="shared" si="9"/>
        <v>1073342.94</v>
      </c>
      <c r="F229" s="24">
        <v>0</v>
      </c>
      <c r="G229" s="24">
        <v>930065</v>
      </c>
      <c r="H229" s="24">
        <v>7816.91</v>
      </c>
      <c r="I229" s="25">
        <f t="shared" si="10"/>
        <v>937881.91</v>
      </c>
      <c r="J229" s="24">
        <v>390070.17166666663</v>
      </c>
      <c r="K229" s="24">
        <v>561.38</v>
      </c>
      <c r="L229" s="24">
        <v>383.46999999999997</v>
      </c>
      <c r="M229" s="24">
        <v>67706.760000000009</v>
      </c>
      <c r="N229" s="24">
        <v>182142.23</v>
      </c>
      <c r="O229" s="24">
        <v>40679.670000000006</v>
      </c>
      <c r="P229" s="24">
        <v>159409.04999999999</v>
      </c>
      <c r="Q229" s="24">
        <v>0</v>
      </c>
      <c r="R229" s="24">
        <v>0</v>
      </c>
      <c r="S229" s="24">
        <v>0</v>
      </c>
      <c r="T229" s="24">
        <v>0</v>
      </c>
      <c r="U229" s="24">
        <v>0</v>
      </c>
      <c r="V229" s="24">
        <v>76489</v>
      </c>
      <c r="W229" s="24">
        <v>88.11</v>
      </c>
      <c r="X229" s="24">
        <v>0</v>
      </c>
      <c r="Y229" s="24">
        <v>0</v>
      </c>
      <c r="Z229" s="26">
        <f t="shared" si="11"/>
        <v>2928754.6916666664</v>
      </c>
    </row>
    <row r="230" spans="1:26" s="21" customFormat="1" ht="18.95" customHeight="1" x14ac:dyDescent="0.2">
      <c r="A230" s="16">
        <v>2018</v>
      </c>
      <c r="B230" s="17">
        <v>7</v>
      </c>
      <c r="C230" s="18">
        <v>589775.97</v>
      </c>
      <c r="D230" s="18">
        <v>541811.11999999988</v>
      </c>
      <c r="E230" s="19">
        <f t="shared" si="9"/>
        <v>1131587.0899999999</v>
      </c>
      <c r="F230" s="18">
        <v>0</v>
      </c>
      <c r="G230" s="18">
        <v>950343.54</v>
      </c>
      <c r="H230" s="18">
        <v>8053.8300000000008</v>
      </c>
      <c r="I230" s="19">
        <f t="shared" si="10"/>
        <v>958397.37</v>
      </c>
      <c r="J230" s="18">
        <v>381128.07523809525</v>
      </c>
      <c r="K230" s="18">
        <v>380.95</v>
      </c>
      <c r="L230" s="18">
        <v>366.65000000000003</v>
      </c>
      <c r="M230" s="18">
        <v>67215.08</v>
      </c>
      <c r="N230" s="18">
        <v>156567.43999999997</v>
      </c>
      <c r="O230" s="18">
        <v>54625.850000000006</v>
      </c>
      <c r="P230" s="18">
        <v>102500.58500000001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102153.5</v>
      </c>
      <c r="W230" s="18">
        <v>52.010000000000005</v>
      </c>
      <c r="X230" s="18">
        <v>0</v>
      </c>
      <c r="Y230" s="18">
        <v>0</v>
      </c>
      <c r="Z230" s="20">
        <f t="shared" si="11"/>
        <v>2954974.600238095</v>
      </c>
    </row>
    <row r="231" spans="1:26" s="21" customFormat="1" ht="18.95" customHeight="1" x14ac:dyDescent="0.2">
      <c r="A231" s="22">
        <v>2018</v>
      </c>
      <c r="B231" s="23">
        <v>8</v>
      </c>
      <c r="C231" s="24">
        <v>593659.63</v>
      </c>
      <c r="D231" s="24">
        <v>570224.10699999996</v>
      </c>
      <c r="E231" s="25">
        <f t="shared" si="9"/>
        <v>1163883.737</v>
      </c>
      <c r="F231" s="24">
        <v>0</v>
      </c>
      <c r="G231" s="24">
        <v>991818.14500000002</v>
      </c>
      <c r="H231" s="24">
        <v>8812.43</v>
      </c>
      <c r="I231" s="25">
        <f t="shared" si="10"/>
        <v>1000630.5750000001</v>
      </c>
      <c r="J231" s="24">
        <v>407124.74619047617</v>
      </c>
      <c r="K231" s="24">
        <v>1000</v>
      </c>
      <c r="L231" s="24">
        <v>427.19</v>
      </c>
      <c r="M231" s="24">
        <v>72586.2</v>
      </c>
      <c r="N231" s="24">
        <v>184168.23999999996</v>
      </c>
      <c r="O231" s="24">
        <v>50840.689999999995</v>
      </c>
      <c r="P231" s="24">
        <v>204237.64499999999</v>
      </c>
      <c r="Q231" s="24">
        <v>0</v>
      </c>
      <c r="R231" s="24">
        <v>0</v>
      </c>
      <c r="S231" s="24">
        <v>0</v>
      </c>
      <c r="T231" s="24">
        <v>0</v>
      </c>
      <c r="U231" s="24">
        <v>0</v>
      </c>
      <c r="V231" s="24">
        <v>83143.62</v>
      </c>
      <c r="W231" s="24">
        <v>59.709999999999994</v>
      </c>
      <c r="X231" s="24">
        <v>0</v>
      </c>
      <c r="Y231" s="24">
        <v>0</v>
      </c>
      <c r="Z231" s="26">
        <f t="shared" si="11"/>
        <v>3168102.3531904761</v>
      </c>
    </row>
    <row r="232" spans="1:26" s="21" customFormat="1" ht="18.95" customHeight="1" x14ac:dyDescent="0.2">
      <c r="A232" s="16">
        <v>2018</v>
      </c>
      <c r="B232" s="17">
        <v>9</v>
      </c>
      <c r="C232" s="18">
        <v>551547.82999999996</v>
      </c>
      <c r="D232" s="18">
        <v>531285.29099999997</v>
      </c>
      <c r="E232" s="19">
        <f t="shared" si="9"/>
        <v>1082833.1209999998</v>
      </c>
      <c r="F232" s="18">
        <v>0</v>
      </c>
      <c r="G232" s="18">
        <v>882303.52499999991</v>
      </c>
      <c r="H232" s="18">
        <v>7081.4100000000008</v>
      </c>
      <c r="I232" s="19">
        <f t="shared" si="10"/>
        <v>889384.93499999994</v>
      </c>
      <c r="J232" s="18">
        <v>385717.79071428569</v>
      </c>
      <c r="K232" s="18">
        <v>1000</v>
      </c>
      <c r="L232" s="18">
        <v>96.65</v>
      </c>
      <c r="M232" s="18">
        <v>59624.17</v>
      </c>
      <c r="N232" s="18">
        <v>124107.40000000001</v>
      </c>
      <c r="O232" s="18">
        <v>45219.249999999993</v>
      </c>
      <c r="P232" s="18">
        <v>261284.38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93004</v>
      </c>
      <c r="W232" s="18">
        <v>48.54</v>
      </c>
      <c r="X232" s="18">
        <v>0</v>
      </c>
      <c r="Y232" s="18">
        <v>0</v>
      </c>
      <c r="Z232" s="20">
        <f t="shared" si="11"/>
        <v>2942320.2367142853</v>
      </c>
    </row>
    <row r="233" spans="1:26" s="21" customFormat="1" ht="18.95" customHeight="1" x14ac:dyDescent="0.2">
      <c r="A233" s="22">
        <v>2018</v>
      </c>
      <c r="B233" s="23">
        <v>10</v>
      </c>
      <c r="C233" s="24">
        <v>579474.42999999993</v>
      </c>
      <c r="D233" s="24">
        <v>573751.47199999995</v>
      </c>
      <c r="E233" s="25">
        <f t="shared" si="9"/>
        <v>1153225.9019999998</v>
      </c>
      <c r="F233" s="24">
        <v>0</v>
      </c>
      <c r="G233" s="24">
        <v>969095.03700000001</v>
      </c>
      <c r="H233" s="24">
        <v>8587.0800000000017</v>
      </c>
      <c r="I233" s="25">
        <f t="shared" si="10"/>
        <v>977682.11699999997</v>
      </c>
      <c r="J233" s="24">
        <v>408674.33652380947</v>
      </c>
      <c r="K233" s="24">
        <v>952.38</v>
      </c>
      <c r="L233" s="24">
        <v>187.64000000000001</v>
      </c>
      <c r="M233" s="24">
        <v>66392.11</v>
      </c>
      <c r="N233" s="24">
        <v>120634.52400000002</v>
      </c>
      <c r="O233" s="24">
        <v>47762.3</v>
      </c>
      <c r="P233" s="24">
        <v>307141.02</v>
      </c>
      <c r="Q233" s="24">
        <v>0</v>
      </c>
      <c r="R233" s="24">
        <v>0</v>
      </c>
      <c r="S233" s="24">
        <v>0</v>
      </c>
      <c r="T233" s="24">
        <v>0</v>
      </c>
      <c r="U233" s="24">
        <v>0</v>
      </c>
      <c r="V233" s="24">
        <v>70523</v>
      </c>
      <c r="W233" s="24">
        <v>59.76</v>
      </c>
      <c r="X233" s="24">
        <v>0</v>
      </c>
      <c r="Y233" s="24">
        <v>0</v>
      </c>
      <c r="Z233" s="26">
        <f t="shared" si="11"/>
        <v>3153235.089523809</v>
      </c>
    </row>
    <row r="234" spans="1:26" s="21" customFormat="1" ht="18.95" customHeight="1" x14ac:dyDescent="0.2">
      <c r="A234" s="16">
        <v>2018</v>
      </c>
      <c r="B234" s="17">
        <v>11</v>
      </c>
      <c r="C234" s="18">
        <v>573687.35</v>
      </c>
      <c r="D234" s="18">
        <v>563417.57200000004</v>
      </c>
      <c r="E234" s="19">
        <f t="shared" si="9"/>
        <v>1137104.922</v>
      </c>
      <c r="F234" s="18">
        <v>0</v>
      </c>
      <c r="G234" s="18">
        <v>1061941.9109999998</v>
      </c>
      <c r="H234" s="18">
        <v>7844.2100000000009</v>
      </c>
      <c r="I234" s="19">
        <f t="shared" si="10"/>
        <v>1069786.1209999998</v>
      </c>
      <c r="J234" s="18">
        <v>408049.57899999997</v>
      </c>
      <c r="K234" s="18">
        <v>1142.8599999999999</v>
      </c>
      <c r="L234" s="18">
        <v>271.839</v>
      </c>
      <c r="M234" s="18">
        <v>73529.19</v>
      </c>
      <c r="N234" s="18">
        <v>100763.499</v>
      </c>
      <c r="O234" s="18">
        <v>47250.310000000005</v>
      </c>
      <c r="P234" s="18">
        <v>286935.32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81713</v>
      </c>
      <c r="W234" s="18">
        <v>68.010000000000005</v>
      </c>
      <c r="X234" s="18">
        <v>0</v>
      </c>
      <c r="Y234" s="18">
        <v>0</v>
      </c>
      <c r="Z234" s="20">
        <f t="shared" si="11"/>
        <v>3206614.65</v>
      </c>
    </row>
    <row r="235" spans="1:26" s="21" customFormat="1" ht="18.95" customHeight="1" x14ac:dyDescent="0.2">
      <c r="A235" s="22">
        <v>2018</v>
      </c>
      <c r="B235" s="23">
        <v>12</v>
      </c>
      <c r="C235" s="27">
        <v>654281.25</v>
      </c>
      <c r="D235" s="27">
        <v>632670.174</v>
      </c>
      <c r="E235" s="28">
        <f t="shared" si="9"/>
        <v>1286951.4240000001</v>
      </c>
      <c r="F235" s="27">
        <v>0</v>
      </c>
      <c r="G235" s="24">
        <v>1106130.2463000002</v>
      </c>
      <c r="H235" s="24">
        <v>8369.5300000000007</v>
      </c>
      <c r="I235" s="25">
        <f t="shared" si="10"/>
        <v>1114499.7763000003</v>
      </c>
      <c r="J235" s="27">
        <v>421872.08752380952</v>
      </c>
      <c r="K235" s="27">
        <v>952.38</v>
      </c>
      <c r="L235" s="27">
        <v>272.90899999999999</v>
      </c>
      <c r="M235" s="24">
        <v>79674.759999999995</v>
      </c>
      <c r="N235" s="27">
        <v>109649.85500000001</v>
      </c>
      <c r="O235" s="27">
        <v>31557.54</v>
      </c>
      <c r="P235" s="24">
        <v>311858.76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94593</v>
      </c>
      <c r="W235" s="24">
        <v>57.800000000000004</v>
      </c>
      <c r="X235" s="24">
        <v>0</v>
      </c>
      <c r="Y235" s="24">
        <v>0</v>
      </c>
      <c r="Z235" s="26">
        <f t="shared" si="11"/>
        <v>3451940.29182381</v>
      </c>
    </row>
    <row r="236" spans="1:26" s="21" customFormat="1" ht="18.95" customHeight="1" x14ac:dyDescent="0.2">
      <c r="A236" s="29">
        <v>2019</v>
      </c>
      <c r="B236" s="17">
        <v>1</v>
      </c>
      <c r="C236" s="18">
        <v>601714.9</v>
      </c>
      <c r="D236" s="18">
        <v>596682.75</v>
      </c>
      <c r="E236" s="19">
        <f t="shared" si="9"/>
        <v>1198397.6499999999</v>
      </c>
      <c r="F236" s="18">
        <v>0</v>
      </c>
      <c r="G236" s="18">
        <v>1152949.52</v>
      </c>
      <c r="H236" s="18">
        <v>8625.6200000000008</v>
      </c>
      <c r="I236" s="19">
        <f t="shared" si="10"/>
        <v>1161575.1400000001</v>
      </c>
      <c r="J236" s="18">
        <v>421555.41</v>
      </c>
      <c r="K236" s="18">
        <v>1000.5</v>
      </c>
      <c r="L236" s="18">
        <v>259.2</v>
      </c>
      <c r="M236" s="18">
        <v>75489.039999999994</v>
      </c>
      <c r="N236" s="18">
        <v>125570.4</v>
      </c>
      <c r="O236" s="18">
        <v>29531.29</v>
      </c>
      <c r="P236" s="18">
        <v>165807.89000000001</v>
      </c>
      <c r="Q236" s="18">
        <v>21985.77</v>
      </c>
      <c r="R236" s="18">
        <v>595.4</v>
      </c>
      <c r="S236" s="18">
        <v>7412.33</v>
      </c>
      <c r="T236" s="18">
        <v>286.57</v>
      </c>
      <c r="U236" s="18">
        <v>26.66</v>
      </c>
      <c r="V236" s="18">
        <v>82300</v>
      </c>
      <c r="W236" s="18">
        <v>68.31</v>
      </c>
      <c r="X236" s="18">
        <v>0</v>
      </c>
      <c r="Y236" s="18">
        <v>475.49</v>
      </c>
      <c r="Z236" s="20">
        <f t="shared" si="11"/>
        <v>3292337.05</v>
      </c>
    </row>
    <row r="237" spans="1:26" s="21" customFormat="1" ht="18.95" customHeight="1" x14ac:dyDescent="0.2">
      <c r="A237" s="30">
        <v>2019</v>
      </c>
      <c r="B237" s="23">
        <v>2</v>
      </c>
      <c r="C237" s="24">
        <v>565425.02</v>
      </c>
      <c r="D237" s="24">
        <v>559109.22</v>
      </c>
      <c r="E237" s="25">
        <f t="shared" si="9"/>
        <v>1124534.24</v>
      </c>
      <c r="F237" s="24">
        <v>0</v>
      </c>
      <c r="G237" s="24">
        <v>1103358.49</v>
      </c>
      <c r="H237" s="24">
        <v>7269.33</v>
      </c>
      <c r="I237" s="25">
        <f t="shared" si="10"/>
        <v>1110627.82</v>
      </c>
      <c r="J237" s="24">
        <v>402371.33</v>
      </c>
      <c r="K237" s="24">
        <v>976.19</v>
      </c>
      <c r="L237" s="24">
        <v>-35.69</v>
      </c>
      <c r="M237" s="24">
        <v>63990.69</v>
      </c>
      <c r="N237" s="24">
        <v>133930.96</v>
      </c>
      <c r="O237" s="24">
        <v>44387.57</v>
      </c>
      <c r="P237" s="24">
        <v>152000.01999999999</v>
      </c>
      <c r="Q237" s="24">
        <v>18854.82</v>
      </c>
      <c r="R237" s="24">
        <v>631.57000000000005</v>
      </c>
      <c r="S237" s="24">
        <v>7078.95</v>
      </c>
      <c r="T237" s="24">
        <v>120.08</v>
      </c>
      <c r="U237" s="24">
        <v>25.75</v>
      </c>
      <c r="V237" s="24">
        <v>98063</v>
      </c>
      <c r="W237" s="24">
        <v>89.72</v>
      </c>
      <c r="X237" s="24">
        <v>0</v>
      </c>
      <c r="Y237" s="24">
        <v>1911.93</v>
      </c>
      <c r="Z237" s="26">
        <f t="shared" si="11"/>
        <v>3159558.95</v>
      </c>
    </row>
    <row r="238" spans="1:26" s="21" customFormat="1" ht="18.95" customHeight="1" x14ac:dyDescent="0.2">
      <c r="A238" s="29">
        <v>2019</v>
      </c>
      <c r="B238" s="17">
        <v>3</v>
      </c>
      <c r="C238" s="18">
        <v>610720.57999999996</v>
      </c>
      <c r="D238" s="18">
        <v>645266.77</v>
      </c>
      <c r="E238" s="19">
        <f t="shared" si="9"/>
        <v>1255987.3500000001</v>
      </c>
      <c r="F238" s="18">
        <v>0</v>
      </c>
      <c r="G238" s="18">
        <v>1228025.3400000001</v>
      </c>
      <c r="H238" s="18">
        <v>8943.32</v>
      </c>
      <c r="I238" s="19">
        <f t="shared" si="10"/>
        <v>1236968.6600000001</v>
      </c>
      <c r="J238" s="18">
        <v>428149.45</v>
      </c>
      <c r="K238" s="18">
        <v>1053.27</v>
      </c>
      <c r="L238" s="18">
        <v>104.14</v>
      </c>
      <c r="M238" s="18">
        <v>70377.899999999994</v>
      </c>
      <c r="N238" s="18">
        <v>164290.04</v>
      </c>
      <c r="O238" s="18">
        <v>63919.13</v>
      </c>
      <c r="P238" s="18">
        <v>342482.2</v>
      </c>
      <c r="Q238" s="18">
        <v>19205.259999999998</v>
      </c>
      <c r="R238" s="18">
        <v>347.8</v>
      </c>
      <c r="S238" s="18">
        <v>7840.52</v>
      </c>
      <c r="T238" s="18">
        <v>251.71</v>
      </c>
      <c r="U238" s="18">
        <v>0</v>
      </c>
      <c r="V238" s="18">
        <v>127462</v>
      </c>
      <c r="W238" s="18">
        <v>64.64</v>
      </c>
      <c r="X238" s="18">
        <v>0</v>
      </c>
      <c r="Y238" s="18">
        <v>2170.21</v>
      </c>
      <c r="Z238" s="20">
        <f t="shared" si="11"/>
        <v>3720674.2800000003</v>
      </c>
    </row>
    <row r="239" spans="1:26" s="21" customFormat="1" ht="18.95" customHeight="1" x14ac:dyDescent="0.2">
      <c r="A239" s="30">
        <v>2019</v>
      </c>
      <c r="B239" s="23">
        <v>4</v>
      </c>
      <c r="C239" s="24">
        <v>598956.30000000005</v>
      </c>
      <c r="D239" s="24">
        <v>657570.18000000005</v>
      </c>
      <c r="E239" s="25">
        <f t="shared" si="9"/>
        <v>1256526.48</v>
      </c>
      <c r="F239" s="24">
        <v>0</v>
      </c>
      <c r="G239" s="24">
        <v>1160125.1100000001</v>
      </c>
      <c r="H239" s="24">
        <v>7643.39</v>
      </c>
      <c r="I239" s="25">
        <f t="shared" si="10"/>
        <v>1167768.5</v>
      </c>
      <c r="J239" s="24">
        <v>414018.68</v>
      </c>
      <c r="K239" s="24">
        <v>0.01</v>
      </c>
      <c r="L239" s="24">
        <v>-48.13</v>
      </c>
      <c r="M239" s="24">
        <v>70541.87</v>
      </c>
      <c r="N239" s="24">
        <v>156945.14000000001</v>
      </c>
      <c r="O239" s="24">
        <v>43899.02</v>
      </c>
      <c r="P239" s="24">
        <v>343735.26</v>
      </c>
      <c r="Q239" s="24">
        <v>18390.759999999998</v>
      </c>
      <c r="R239" s="24">
        <v>552.97</v>
      </c>
      <c r="S239" s="24">
        <v>6143.69</v>
      </c>
      <c r="T239" s="24">
        <v>15.13</v>
      </c>
      <c r="U239" s="24">
        <v>873.32</v>
      </c>
      <c r="V239" s="24">
        <v>108573</v>
      </c>
      <c r="W239" s="24">
        <v>59.88</v>
      </c>
      <c r="X239" s="24">
        <v>0</v>
      </c>
      <c r="Y239" s="24">
        <v>1944.32</v>
      </c>
      <c r="Z239" s="26">
        <f t="shared" si="11"/>
        <v>3589939.9</v>
      </c>
    </row>
    <row r="240" spans="1:26" s="21" customFormat="1" ht="18.95" customHeight="1" x14ac:dyDescent="0.2">
      <c r="A240" s="29">
        <v>2019</v>
      </c>
      <c r="B240" s="17">
        <v>5</v>
      </c>
      <c r="C240" s="18">
        <v>611592.31999999995</v>
      </c>
      <c r="D240" s="18">
        <v>666748.63</v>
      </c>
      <c r="E240" s="19">
        <f t="shared" si="9"/>
        <v>1278340.95</v>
      </c>
      <c r="F240" s="18">
        <v>0</v>
      </c>
      <c r="G240" s="18">
        <v>1134666.18</v>
      </c>
      <c r="H240" s="18">
        <v>9781.6299999999992</v>
      </c>
      <c r="I240" s="19">
        <f t="shared" si="10"/>
        <v>1144447.8099999998</v>
      </c>
      <c r="J240" s="18">
        <v>426587.33</v>
      </c>
      <c r="K240" s="18">
        <v>1074.42</v>
      </c>
      <c r="L240" s="18">
        <v>-73.5</v>
      </c>
      <c r="M240" s="18">
        <v>67768.53</v>
      </c>
      <c r="N240" s="18">
        <v>223361.05</v>
      </c>
      <c r="O240" s="18">
        <v>66588.87</v>
      </c>
      <c r="P240" s="18">
        <v>351666.55</v>
      </c>
      <c r="Q240" s="18">
        <v>22640.1</v>
      </c>
      <c r="R240" s="18">
        <v>322.89</v>
      </c>
      <c r="S240" s="18">
        <v>8595</v>
      </c>
      <c r="T240" s="18">
        <v>61.08</v>
      </c>
      <c r="U240" s="18">
        <v>745.79</v>
      </c>
      <c r="V240" s="18">
        <v>121253</v>
      </c>
      <c r="W240" s="18">
        <v>63.44</v>
      </c>
      <c r="X240" s="18">
        <v>0</v>
      </c>
      <c r="Y240" s="18">
        <v>2658.48</v>
      </c>
      <c r="Z240" s="20">
        <f t="shared" si="11"/>
        <v>3716101.79</v>
      </c>
    </row>
    <row r="241" spans="1:26" s="21" customFormat="1" ht="18.95" customHeight="1" x14ac:dyDescent="0.2">
      <c r="A241" s="30">
        <v>2019</v>
      </c>
      <c r="B241" s="23">
        <v>6</v>
      </c>
      <c r="C241" s="24">
        <v>595744.38</v>
      </c>
      <c r="D241" s="24">
        <v>641136.56000000006</v>
      </c>
      <c r="E241" s="25">
        <f t="shared" si="9"/>
        <v>1236880.94</v>
      </c>
      <c r="F241" s="24">
        <v>0</v>
      </c>
      <c r="G241" s="24">
        <v>1012030.47</v>
      </c>
      <c r="H241" s="24">
        <v>8360.35</v>
      </c>
      <c r="I241" s="25">
        <f t="shared" si="10"/>
        <v>1020390.82</v>
      </c>
      <c r="J241" s="24">
        <v>399031.61</v>
      </c>
      <c r="K241" s="24">
        <v>1003.81</v>
      </c>
      <c r="L241" s="24">
        <v>86.01</v>
      </c>
      <c r="M241" s="24">
        <v>67452.06</v>
      </c>
      <c r="N241" s="24">
        <v>125307.02</v>
      </c>
      <c r="O241" s="24">
        <v>49691.28</v>
      </c>
      <c r="P241" s="24">
        <v>319891.51</v>
      </c>
      <c r="Q241" s="24">
        <v>20117.45</v>
      </c>
      <c r="R241" s="24">
        <v>296.94</v>
      </c>
      <c r="S241" s="24">
        <v>7438.84</v>
      </c>
      <c r="T241" s="24">
        <v>4.12</v>
      </c>
      <c r="U241" s="24">
        <v>919.24</v>
      </c>
      <c r="V241" s="24">
        <v>112667</v>
      </c>
      <c r="W241" s="24">
        <v>57.93</v>
      </c>
      <c r="X241" s="24">
        <v>0</v>
      </c>
      <c r="Y241" s="24">
        <v>0</v>
      </c>
      <c r="Z241" s="26">
        <f t="shared" si="11"/>
        <v>3361236.5799999996</v>
      </c>
    </row>
    <row r="242" spans="1:26" s="21" customFormat="1" ht="18.95" customHeight="1" x14ac:dyDescent="0.2">
      <c r="A242" s="29">
        <v>2019</v>
      </c>
      <c r="B242" s="17">
        <v>7</v>
      </c>
      <c r="C242" s="18">
        <v>615559.32999999996</v>
      </c>
      <c r="D242" s="18">
        <v>650150.78</v>
      </c>
      <c r="E242" s="19">
        <f t="shared" si="9"/>
        <v>1265710.1099999999</v>
      </c>
      <c r="F242" s="18">
        <v>0</v>
      </c>
      <c r="G242" s="18">
        <v>1030649.68</v>
      </c>
      <c r="H242" s="18">
        <v>8936.2000000000007</v>
      </c>
      <c r="I242" s="19">
        <f t="shared" si="10"/>
        <v>1039585.88</v>
      </c>
      <c r="J242" s="18">
        <v>419958.02</v>
      </c>
      <c r="K242" s="18">
        <v>1099.07</v>
      </c>
      <c r="L242" s="18">
        <v>10.89</v>
      </c>
      <c r="M242" s="18">
        <v>76715.520000000004</v>
      </c>
      <c r="N242" s="18">
        <v>159021.42000000001</v>
      </c>
      <c r="O242" s="18">
        <v>74347.22</v>
      </c>
      <c r="P242" s="18">
        <v>198491.88</v>
      </c>
      <c r="Q242" s="18">
        <v>20426.91</v>
      </c>
      <c r="R242" s="18">
        <v>366.54</v>
      </c>
      <c r="S242" s="18">
        <v>8447.4500000000007</v>
      </c>
      <c r="T242" s="18">
        <v>-22.46</v>
      </c>
      <c r="U242" s="18">
        <v>35.42</v>
      </c>
      <c r="V242" s="18">
        <v>135670</v>
      </c>
      <c r="W242" s="18">
        <v>65.75</v>
      </c>
      <c r="X242" s="18">
        <v>0</v>
      </c>
      <c r="Y242" s="18">
        <v>3134.83</v>
      </c>
      <c r="Z242" s="20">
        <f t="shared" si="11"/>
        <v>3403064.45</v>
      </c>
    </row>
    <row r="243" spans="1:26" s="21" customFormat="1" ht="18.95" customHeight="1" x14ac:dyDescent="0.2">
      <c r="A243" s="30">
        <v>2019</v>
      </c>
      <c r="B243" s="23">
        <v>8</v>
      </c>
      <c r="C243" s="24">
        <v>632415.69999999995</v>
      </c>
      <c r="D243" s="24">
        <v>668783.39</v>
      </c>
      <c r="E243" s="25">
        <f t="shared" si="9"/>
        <v>1301199.0899999999</v>
      </c>
      <c r="F243" s="24">
        <v>0</v>
      </c>
      <c r="G243" s="24">
        <v>1070198.1000000001</v>
      </c>
      <c r="H243" s="24">
        <v>9041.15</v>
      </c>
      <c r="I243" s="25">
        <f t="shared" si="10"/>
        <v>1079239.25</v>
      </c>
      <c r="J243" s="24">
        <v>419493.82</v>
      </c>
      <c r="K243" s="24">
        <v>1122.94</v>
      </c>
      <c r="L243" s="24">
        <v>73.61</v>
      </c>
      <c r="M243" s="24">
        <v>66531.06</v>
      </c>
      <c r="N243" s="24">
        <v>148998.84</v>
      </c>
      <c r="O243" s="24">
        <v>77017.06</v>
      </c>
      <c r="P243" s="24">
        <v>170236.68</v>
      </c>
      <c r="Q243" s="24">
        <v>22578.560000000001</v>
      </c>
      <c r="R243" s="24">
        <v>394.36</v>
      </c>
      <c r="S243" s="24">
        <v>8685.14</v>
      </c>
      <c r="T243" s="24">
        <v>7.26</v>
      </c>
      <c r="U243" s="24">
        <v>0</v>
      </c>
      <c r="V243" s="24">
        <v>129913</v>
      </c>
      <c r="W243" s="24">
        <v>66.12</v>
      </c>
      <c r="X243" s="24">
        <v>0</v>
      </c>
      <c r="Y243" s="24">
        <v>952.38</v>
      </c>
      <c r="Z243" s="26">
        <f t="shared" si="11"/>
        <v>3426509.17</v>
      </c>
    </row>
    <row r="244" spans="1:26" s="21" customFormat="1" ht="18.95" customHeight="1" x14ac:dyDescent="0.2">
      <c r="A244" s="29">
        <v>2019</v>
      </c>
      <c r="B244" s="17">
        <v>9</v>
      </c>
      <c r="C244" s="18">
        <v>587861.84</v>
      </c>
      <c r="D244" s="18">
        <v>616079.30000000005</v>
      </c>
      <c r="E244" s="19">
        <f t="shared" si="9"/>
        <v>1203941.1400000001</v>
      </c>
      <c r="F244" s="18">
        <v>0</v>
      </c>
      <c r="G244" s="18">
        <v>973358.44</v>
      </c>
      <c r="H244" s="18">
        <v>8446.19</v>
      </c>
      <c r="I244" s="19">
        <f t="shared" si="10"/>
        <v>981804.62999999989</v>
      </c>
      <c r="J244" s="18">
        <v>396860.64</v>
      </c>
      <c r="K244" s="18">
        <v>935.26</v>
      </c>
      <c r="L244" s="18">
        <v>80.430000000000007</v>
      </c>
      <c r="M244" s="18">
        <v>56736.35</v>
      </c>
      <c r="N244" s="18">
        <v>109518.54</v>
      </c>
      <c r="O244" s="18">
        <v>62918.62</v>
      </c>
      <c r="P244" s="18">
        <v>142986.06</v>
      </c>
      <c r="Q244" s="18">
        <v>18104.32</v>
      </c>
      <c r="R244" s="18">
        <v>306.27999999999997</v>
      </c>
      <c r="S244" s="18">
        <v>8413.3799999999992</v>
      </c>
      <c r="T244" s="18">
        <v>13.98</v>
      </c>
      <c r="U244" s="18">
        <v>0</v>
      </c>
      <c r="V244" s="18">
        <v>130578</v>
      </c>
      <c r="W244" s="18">
        <v>55.4</v>
      </c>
      <c r="X244" s="18">
        <v>0</v>
      </c>
      <c r="Y244" s="18">
        <v>2215.06</v>
      </c>
      <c r="Z244" s="20">
        <f t="shared" si="11"/>
        <v>3115468.09</v>
      </c>
    </row>
    <row r="245" spans="1:26" s="21" customFormat="1" ht="18.95" customHeight="1" x14ac:dyDescent="0.2">
      <c r="A245" s="30">
        <v>2019</v>
      </c>
      <c r="B245" s="23">
        <v>10</v>
      </c>
      <c r="C245" s="24">
        <v>643044.32999999996</v>
      </c>
      <c r="D245" s="24">
        <v>669008.77</v>
      </c>
      <c r="E245" s="25">
        <f t="shared" si="9"/>
        <v>1312053.1000000001</v>
      </c>
      <c r="F245" s="24">
        <v>0</v>
      </c>
      <c r="G245" s="24">
        <v>1043629.53</v>
      </c>
      <c r="H245" s="24">
        <v>9433.36</v>
      </c>
      <c r="I245" s="25">
        <f t="shared" si="10"/>
        <v>1053062.8900000001</v>
      </c>
      <c r="J245" s="24">
        <v>433917.15</v>
      </c>
      <c r="K245" s="24">
        <v>1193.0999999999999</v>
      </c>
      <c r="L245" s="24">
        <v>193.58</v>
      </c>
      <c r="M245" s="24">
        <v>61731.51</v>
      </c>
      <c r="N245" s="24">
        <v>33606.199999999997</v>
      </c>
      <c r="O245" s="24">
        <v>69868.800000000003</v>
      </c>
      <c r="P245" s="24">
        <v>225348.5</v>
      </c>
      <c r="Q245" s="24">
        <v>21550.86</v>
      </c>
      <c r="R245" s="24">
        <v>391.11</v>
      </c>
      <c r="S245" s="24">
        <v>9481.17</v>
      </c>
      <c r="T245" s="24">
        <v>21.74</v>
      </c>
      <c r="U245" s="24">
        <v>0</v>
      </c>
      <c r="V245" s="24">
        <v>132696</v>
      </c>
      <c r="W245" s="24">
        <v>56.76</v>
      </c>
      <c r="X245" s="24">
        <v>0</v>
      </c>
      <c r="Y245" s="24">
        <v>2499.4299999999998</v>
      </c>
      <c r="Z245" s="26">
        <f t="shared" si="11"/>
        <v>3357671.9000000004</v>
      </c>
    </row>
    <row r="246" spans="1:26" s="21" customFormat="1" ht="18.95" customHeight="1" x14ac:dyDescent="0.2">
      <c r="A246" s="29">
        <v>2019</v>
      </c>
      <c r="B246" s="17">
        <v>11</v>
      </c>
      <c r="C246" s="18">
        <v>620572.21</v>
      </c>
      <c r="D246" s="18">
        <v>643070.35</v>
      </c>
      <c r="E246" s="19">
        <f t="shared" si="9"/>
        <v>1263642.56</v>
      </c>
      <c r="F246" s="18">
        <v>0</v>
      </c>
      <c r="G246" s="18">
        <v>1122734.55</v>
      </c>
      <c r="H246" s="18">
        <v>8998.01</v>
      </c>
      <c r="I246" s="19">
        <f t="shared" si="10"/>
        <v>1131732.56</v>
      </c>
      <c r="J246" s="18">
        <v>430725.89</v>
      </c>
      <c r="K246" s="18">
        <v>1125.97</v>
      </c>
      <c r="L246" s="18">
        <v>-1893.08</v>
      </c>
      <c r="M246" s="18">
        <v>63858.3</v>
      </c>
      <c r="N246" s="18">
        <v>126737.63</v>
      </c>
      <c r="O246" s="18">
        <v>57250.41</v>
      </c>
      <c r="P246" s="18">
        <v>290391.95</v>
      </c>
      <c r="Q246" s="18">
        <v>18951.080000000002</v>
      </c>
      <c r="R246" s="18">
        <v>397</v>
      </c>
      <c r="S246" s="18">
        <v>13815.26</v>
      </c>
      <c r="T246" s="18">
        <v>30.35</v>
      </c>
      <c r="U246" s="18">
        <v>0</v>
      </c>
      <c r="V246" s="18">
        <v>107489</v>
      </c>
      <c r="W246" s="18">
        <v>77.260000000000005</v>
      </c>
      <c r="X246" s="18">
        <v>0</v>
      </c>
      <c r="Y246" s="18">
        <v>2479.15</v>
      </c>
      <c r="Z246" s="20">
        <f t="shared" si="11"/>
        <v>3506811.29</v>
      </c>
    </row>
    <row r="247" spans="1:26" s="21" customFormat="1" ht="18.95" customHeight="1" x14ac:dyDescent="0.2">
      <c r="A247" s="30">
        <v>2019</v>
      </c>
      <c r="B247" s="23">
        <v>12</v>
      </c>
      <c r="C247" s="27">
        <v>682468.14</v>
      </c>
      <c r="D247" s="27">
        <v>706020.77</v>
      </c>
      <c r="E247" s="28">
        <f t="shared" si="9"/>
        <v>1388488.9100000001</v>
      </c>
      <c r="F247" s="27">
        <v>0</v>
      </c>
      <c r="G247" s="24">
        <v>1175724.83</v>
      </c>
      <c r="H247" s="24">
        <v>9456.65</v>
      </c>
      <c r="I247" s="25">
        <f t="shared" si="10"/>
        <v>1185181.48</v>
      </c>
      <c r="J247" s="27">
        <v>428697.64</v>
      </c>
      <c r="K247" s="27">
        <v>1043.74</v>
      </c>
      <c r="L247" s="27">
        <v>35074.25</v>
      </c>
      <c r="M247" s="24">
        <v>39030.480000000003</v>
      </c>
      <c r="N247" s="27">
        <v>115170.39</v>
      </c>
      <c r="O247" s="27">
        <v>22845.74</v>
      </c>
      <c r="P247" s="24">
        <v>294706.32</v>
      </c>
      <c r="Q247" s="24">
        <v>19079.560000000001</v>
      </c>
      <c r="R247" s="24">
        <v>304.36</v>
      </c>
      <c r="S247" s="24">
        <v>8004.56</v>
      </c>
      <c r="T247" s="24">
        <v>55.04</v>
      </c>
      <c r="U247" s="24">
        <v>0</v>
      </c>
      <c r="V247" s="24">
        <v>83915</v>
      </c>
      <c r="W247" s="24">
        <v>59.41</v>
      </c>
      <c r="X247" s="24">
        <v>0</v>
      </c>
      <c r="Y247" s="24">
        <v>2899.75</v>
      </c>
      <c r="Z247" s="26">
        <f t="shared" si="11"/>
        <v>3624556.6300000004</v>
      </c>
    </row>
    <row r="248" spans="1:26" s="21" customFormat="1" ht="18.95" customHeight="1" x14ac:dyDescent="0.2">
      <c r="A248" s="16">
        <v>2020</v>
      </c>
      <c r="B248" s="17">
        <v>1</v>
      </c>
      <c r="C248" s="18">
        <v>622323.79</v>
      </c>
      <c r="D248" s="18">
        <v>640011.73</v>
      </c>
      <c r="E248" s="19">
        <f t="shared" si="9"/>
        <v>1262335.52</v>
      </c>
      <c r="F248" s="18">
        <v>0</v>
      </c>
      <c r="G248" s="18">
        <v>1184419.19</v>
      </c>
      <c r="H248" s="18">
        <v>9523.25</v>
      </c>
      <c r="I248" s="19">
        <f t="shared" si="10"/>
        <v>1193942.44</v>
      </c>
      <c r="J248" s="18">
        <v>421644.72</v>
      </c>
      <c r="K248" s="18">
        <v>1137.95</v>
      </c>
      <c r="L248" s="18">
        <v>340.77</v>
      </c>
      <c r="M248" s="18">
        <v>67346</v>
      </c>
      <c r="N248" s="18">
        <v>132814.31</v>
      </c>
      <c r="O248" s="18">
        <v>12977.57</v>
      </c>
      <c r="P248" s="18">
        <v>307317.12</v>
      </c>
      <c r="Q248" s="18">
        <v>23464.38</v>
      </c>
      <c r="R248" s="18">
        <v>546.41999999999996</v>
      </c>
      <c r="S248" s="18">
        <v>9111.42</v>
      </c>
      <c r="T248" s="18">
        <v>28.01</v>
      </c>
      <c r="U248" s="18">
        <v>0</v>
      </c>
      <c r="V248" s="18">
        <v>64486</v>
      </c>
      <c r="W248" s="18">
        <v>84.21</v>
      </c>
      <c r="X248" s="18">
        <v>0</v>
      </c>
      <c r="Y248" s="18">
        <v>2645.63</v>
      </c>
      <c r="Z248" s="20">
        <f t="shared" si="11"/>
        <v>3500222.47</v>
      </c>
    </row>
    <row r="249" spans="1:26" s="21" customFormat="1" ht="18.95" customHeight="1" x14ac:dyDescent="0.2">
      <c r="A249" s="22">
        <v>2020</v>
      </c>
      <c r="B249" s="23">
        <v>2</v>
      </c>
      <c r="C249" s="24">
        <v>633100.05000000005</v>
      </c>
      <c r="D249" s="24">
        <v>652028</v>
      </c>
      <c r="E249" s="25">
        <f t="shared" si="9"/>
        <v>1285128.05</v>
      </c>
      <c r="F249" s="24">
        <v>0</v>
      </c>
      <c r="G249" s="24">
        <v>1233250.24</v>
      </c>
      <c r="H249" s="24">
        <v>9821.7800000000007</v>
      </c>
      <c r="I249" s="25">
        <f t="shared" si="10"/>
        <v>1243072.02</v>
      </c>
      <c r="J249" s="24">
        <v>426533.15</v>
      </c>
      <c r="K249" s="24">
        <v>958.33</v>
      </c>
      <c r="L249" s="24">
        <v>479.92</v>
      </c>
      <c r="M249" s="24">
        <v>58608.78</v>
      </c>
      <c r="N249" s="24">
        <v>145923.81</v>
      </c>
      <c r="O249" s="24">
        <v>23258.89</v>
      </c>
      <c r="P249" s="24">
        <v>248778.51</v>
      </c>
      <c r="Q249" s="24">
        <v>19558.689999999999</v>
      </c>
      <c r="R249" s="24">
        <v>354.64</v>
      </c>
      <c r="S249" s="24">
        <v>9281.1200000000008</v>
      </c>
      <c r="T249" s="24">
        <v>16.73</v>
      </c>
      <c r="U249" s="24">
        <v>0</v>
      </c>
      <c r="V249" s="24">
        <v>104545.19</v>
      </c>
      <c r="W249" s="24">
        <v>73.87</v>
      </c>
      <c r="X249" s="24">
        <v>0</v>
      </c>
      <c r="Y249" s="24">
        <v>2604.12</v>
      </c>
      <c r="Z249" s="26">
        <f t="shared" si="11"/>
        <v>3569175.8200000003</v>
      </c>
    </row>
    <row r="250" spans="1:26" s="21" customFormat="1" ht="18.95" customHeight="1" x14ac:dyDescent="0.2">
      <c r="A250" s="16">
        <v>2020</v>
      </c>
      <c r="B250" s="17">
        <v>3</v>
      </c>
      <c r="C250" s="18">
        <v>509752.95</v>
      </c>
      <c r="D250" s="18">
        <v>573586.73</v>
      </c>
      <c r="E250" s="19">
        <f t="shared" si="9"/>
        <v>1083339.68</v>
      </c>
      <c r="F250" s="18">
        <v>0</v>
      </c>
      <c r="G250" s="18">
        <v>1100813.77</v>
      </c>
      <c r="H250" s="18">
        <v>10445.969999999999</v>
      </c>
      <c r="I250" s="19">
        <f t="shared" si="10"/>
        <v>1111259.74</v>
      </c>
      <c r="J250" s="18">
        <v>420637.14</v>
      </c>
      <c r="K250" s="18">
        <v>946.43</v>
      </c>
      <c r="L250" s="18">
        <v>4564.83</v>
      </c>
      <c r="M250" s="18">
        <v>37280.42</v>
      </c>
      <c r="N250" s="18">
        <v>104824.84</v>
      </c>
      <c r="O250" s="18">
        <v>19587.38</v>
      </c>
      <c r="P250" s="18">
        <v>306511.61</v>
      </c>
      <c r="Q250" s="18">
        <v>17452.84</v>
      </c>
      <c r="R250" s="18">
        <v>377.36</v>
      </c>
      <c r="S250" s="18">
        <v>8888.1200000000008</v>
      </c>
      <c r="T250" s="18">
        <v>6.83</v>
      </c>
      <c r="U250" s="18">
        <v>0</v>
      </c>
      <c r="V250" s="18">
        <v>106949.57</v>
      </c>
      <c r="W250" s="18">
        <v>74.099999999999994</v>
      </c>
      <c r="X250" s="18">
        <v>0</v>
      </c>
      <c r="Y250" s="18">
        <v>1267.79</v>
      </c>
      <c r="Z250" s="20">
        <f t="shared" si="11"/>
        <v>3223968.6799999997</v>
      </c>
    </row>
    <row r="251" spans="1:26" s="21" customFormat="1" ht="18.95" customHeight="1" x14ac:dyDescent="0.2">
      <c r="A251" s="22">
        <v>2020</v>
      </c>
      <c r="B251" s="23">
        <v>4</v>
      </c>
      <c r="C251" s="24">
        <v>391773.23</v>
      </c>
      <c r="D251" s="24">
        <v>458420.85</v>
      </c>
      <c r="E251" s="25">
        <f t="shared" si="9"/>
        <v>850194.08</v>
      </c>
      <c r="F251" s="24">
        <v>0</v>
      </c>
      <c r="G251" s="24">
        <v>867592.28</v>
      </c>
      <c r="H251" s="24">
        <v>5620.48</v>
      </c>
      <c r="I251" s="25">
        <f t="shared" si="10"/>
        <v>873212.76</v>
      </c>
      <c r="J251" s="24">
        <v>345933.61</v>
      </c>
      <c r="K251" s="24">
        <v>452.38</v>
      </c>
      <c r="L251" s="24">
        <v>145.44999999999999</v>
      </c>
      <c r="M251" s="24">
        <v>13870.41</v>
      </c>
      <c r="N251" s="24">
        <v>51247.199999999997</v>
      </c>
      <c r="O251" s="24">
        <v>17494.2</v>
      </c>
      <c r="P251" s="24">
        <v>310990.98</v>
      </c>
      <c r="Q251" s="24">
        <v>13476.06</v>
      </c>
      <c r="R251" s="24">
        <v>362.79</v>
      </c>
      <c r="S251" s="24">
        <v>6706.35</v>
      </c>
      <c r="T251" s="24">
        <v>6.84</v>
      </c>
      <c r="U251" s="24">
        <v>0</v>
      </c>
      <c r="V251" s="24">
        <v>53000</v>
      </c>
      <c r="W251" s="24">
        <v>30.42</v>
      </c>
      <c r="X251" s="24">
        <v>0</v>
      </c>
      <c r="Y251" s="24">
        <v>0</v>
      </c>
      <c r="Z251" s="26">
        <f t="shared" si="11"/>
        <v>2537123.5300000003</v>
      </c>
    </row>
    <row r="252" spans="1:26" s="21" customFormat="1" ht="18.95" customHeight="1" x14ac:dyDescent="0.2">
      <c r="A252" s="16">
        <v>2020</v>
      </c>
      <c r="B252" s="17">
        <v>5</v>
      </c>
      <c r="C252" s="18">
        <v>407482.52</v>
      </c>
      <c r="D252" s="18">
        <v>478771.83</v>
      </c>
      <c r="E252" s="19">
        <f t="shared" si="9"/>
        <v>886254.35000000009</v>
      </c>
      <c r="F252" s="18">
        <v>0</v>
      </c>
      <c r="G252" s="18">
        <v>828743.95</v>
      </c>
      <c r="H252" s="18">
        <v>4099.92</v>
      </c>
      <c r="I252" s="19">
        <f t="shared" si="10"/>
        <v>832843.87</v>
      </c>
      <c r="J252" s="18">
        <v>362987.37</v>
      </c>
      <c r="K252" s="18">
        <v>380.95</v>
      </c>
      <c r="L252" s="18">
        <v>758.66</v>
      </c>
      <c r="M252" s="18">
        <v>17776.740000000002</v>
      </c>
      <c r="N252" s="18">
        <v>139347.72</v>
      </c>
      <c r="O252" s="18">
        <v>35550.36</v>
      </c>
      <c r="P252" s="18">
        <v>366963.69</v>
      </c>
      <c r="Q252" s="18">
        <v>13827.56</v>
      </c>
      <c r="R252" s="18">
        <v>254.57</v>
      </c>
      <c r="S252" s="18">
        <v>7285.7</v>
      </c>
      <c r="T252" s="18">
        <v>31.18</v>
      </c>
      <c r="U252" s="18">
        <v>0</v>
      </c>
      <c r="V252" s="18">
        <v>81524</v>
      </c>
      <c r="W252" s="18">
        <v>55.64</v>
      </c>
      <c r="X252" s="18">
        <v>0</v>
      </c>
      <c r="Y252" s="18">
        <v>0</v>
      </c>
      <c r="Z252" s="20">
        <f t="shared" si="11"/>
        <v>2745842.3600000003</v>
      </c>
    </row>
    <row r="253" spans="1:26" s="21" customFormat="1" ht="18.95" customHeight="1" x14ac:dyDescent="0.2">
      <c r="A253" s="22">
        <v>2020</v>
      </c>
      <c r="B253" s="23">
        <v>6</v>
      </c>
      <c r="C253" s="24">
        <v>388952.81</v>
      </c>
      <c r="D253" s="24">
        <v>516933.6</v>
      </c>
      <c r="E253" s="25">
        <f t="shared" si="9"/>
        <v>905886.40999999992</v>
      </c>
      <c r="F253" s="24">
        <v>0</v>
      </c>
      <c r="G253" s="24">
        <v>782327.99</v>
      </c>
      <c r="H253" s="24">
        <v>7406.06</v>
      </c>
      <c r="I253" s="25">
        <f t="shared" si="10"/>
        <v>789734.05</v>
      </c>
      <c r="J253" s="24">
        <v>402541.02</v>
      </c>
      <c r="K253" s="24">
        <v>462.88</v>
      </c>
      <c r="L253" s="24">
        <v>171.89</v>
      </c>
      <c r="M253" s="24">
        <v>17381.3</v>
      </c>
      <c r="N253" s="24">
        <v>114881.57</v>
      </c>
      <c r="O253" s="24">
        <v>33842.050000000003</v>
      </c>
      <c r="P253" s="24">
        <v>327627.59999999998</v>
      </c>
      <c r="Q253" s="24">
        <v>17170.47</v>
      </c>
      <c r="R253" s="24">
        <v>268.12</v>
      </c>
      <c r="S253" s="24">
        <v>7672.9</v>
      </c>
      <c r="T253" s="24">
        <v>51.15</v>
      </c>
      <c r="U253" s="24">
        <v>0</v>
      </c>
      <c r="V253" s="24">
        <v>70605</v>
      </c>
      <c r="W253" s="24">
        <v>60.2</v>
      </c>
      <c r="X253" s="24">
        <v>0</v>
      </c>
      <c r="Y253" s="24">
        <v>0</v>
      </c>
      <c r="Z253" s="26">
        <f t="shared" si="11"/>
        <v>2688356.6100000003</v>
      </c>
    </row>
    <row r="254" spans="1:26" s="21" customFormat="1" ht="18.95" customHeight="1" x14ac:dyDescent="0.2">
      <c r="A254" s="16">
        <v>2020</v>
      </c>
      <c r="B254" s="17">
        <v>7</v>
      </c>
      <c r="C254" s="18">
        <v>462380.81</v>
      </c>
      <c r="D254" s="18">
        <v>567052.5</v>
      </c>
      <c r="E254" s="19">
        <f t="shared" si="9"/>
        <v>1029433.31</v>
      </c>
      <c r="F254" s="18">
        <v>0</v>
      </c>
      <c r="G254" s="18">
        <v>870354.89</v>
      </c>
      <c r="H254" s="18">
        <v>5067.16</v>
      </c>
      <c r="I254" s="19">
        <f t="shared" si="10"/>
        <v>875422.05</v>
      </c>
      <c r="J254" s="18">
        <v>423328.22</v>
      </c>
      <c r="K254" s="18">
        <v>571.45000000000005</v>
      </c>
      <c r="L254" s="18">
        <v>297.79000000000002</v>
      </c>
      <c r="M254" s="18">
        <v>19154.5</v>
      </c>
      <c r="N254" s="18">
        <v>119704.27</v>
      </c>
      <c r="O254" s="18">
        <v>43939.07</v>
      </c>
      <c r="P254" s="18">
        <v>281593.37</v>
      </c>
      <c r="Q254" s="18">
        <v>18373.04</v>
      </c>
      <c r="R254" s="18">
        <v>547.48</v>
      </c>
      <c r="S254" s="18">
        <v>9327.6200000000008</v>
      </c>
      <c r="T254" s="18">
        <v>25.44</v>
      </c>
      <c r="U254" s="18">
        <v>0</v>
      </c>
      <c r="V254" s="18">
        <v>86576</v>
      </c>
      <c r="W254" s="18">
        <v>69.680000000000007</v>
      </c>
      <c r="X254" s="18">
        <v>0</v>
      </c>
      <c r="Y254" s="18">
        <v>0</v>
      </c>
      <c r="Z254" s="20">
        <f t="shared" si="11"/>
        <v>2908363.29</v>
      </c>
    </row>
    <row r="255" spans="1:26" s="21" customFormat="1" ht="18.95" customHeight="1" x14ac:dyDescent="0.2">
      <c r="A255" s="22">
        <v>2020</v>
      </c>
      <c r="B255" s="23">
        <v>8</v>
      </c>
      <c r="C255" s="24">
        <v>574379.32999999996</v>
      </c>
      <c r="D255" s="24">
        <v>647375.57999999996</v>
      </c>
      <c r="E255" s="25">
        <f t="shared" si="9"/>
        <v>1221754.9099999999</v>
      </c>
      <c r="F255" s="24">
        <v>0</v>
      </c>
      <c r="G255" s="24">
        <v>885200.72</v>
      </c>
      <c r="H255" s="24">
        <v>9764.89</v>
      </c>
      <c r="I255" s="25">
        <f t="shared" si="10"/>
        <v>894965.61</v>
      </c>
      <c r="J255" s="24">
        <v>483695.9</v>
      </c>
      <c r="K255" s="24">
        <v>1017.1</v>
      </c>
      <c r="L255" s="24">
        <v>346.31</v>
      </c>
      <c r="M255" s="24">
        <v>19506.82</v>
      </c>
      <c r="N255" s="24">
        <v>129081.54</v>
      </c>
      <c r="O255" s="24">
        <v>33601.74</v>
      </c>
      <c r="P255" s="24">
        <v>274835.24</v>
      </c>
      <c r="Q255" s="24">
        <v>21877.37</v>
      </c>
      <c r="R255" s="24">
        <v>385.18</v>
      </c>
      <c r="S255" s="24">
        <v>7451.79</v>
      </c>
      <c r="T255" s="24">
        <v>12.4</v>
      </c>
      <c r="U255" s="24">
        <v>0</v>
      </c>
      <c r="V255" s="24">
        <v>94364</v>
      </c>
      <c r="W255" s="24">
        <v>80.22</v>
      </c>
      <c r="X255" s="24">
        <v>0</v>
      </c>
      <c r="Y255" s="24">
        <v>0</v>
      </c>
      <c r="Z255" s="26">
        <f t="shared" si="11"/>
        <v>3182976.13</v>
      </c>
    </row>
    <row r="256" spans="1:26" s="21" customFormat="1" ht="18.95" customHeight="1" x14ac:dyDescent="0.2">
      <c r="A256" s="16">
        <v>2020</v>
      </c>
      <c r="B256" s="17">
        <v>9</v>
      </c>
      <c r="C256" s="18">
        <v>610445.1</v>
      </c>
      <c r="D256" s="18">
        <v>661665.57999999996</v>
      </c>
      <c r="E256" s="19">
        <f t="shared" si="9"/>
        <v>1272110.68</v>
      </c>
      <c r="F256" s="18">
        <v>0</v>
      </c>
      <c r="G256" s="18">
        <v>959013.35</v>
      </c>
      <c r="H256" s="18">
        <v>9735.3799999999992</v>
      </c>
      <c r="I256" s="19">
        <f t="shared" si="10"/>
        <v>968748.73</v>
      </c>
      <c r="J256" s="18">
        <v>439581.36</v>
      </c>
      <c r="K256" s="18">
        <v>948.8</v>
      </c>
      <c r="L256" s="18">
        <v>287.45</v>
      </c>
      <c r="M256" s="18">
        <v>20238.47</v>
      </c>
      <c r="N256" s="18">
        <v>123261.01</v>
      </c>
      <c r="O256" s="18">
        <v>26005.63</v>
      </c>
      <c r="P256" s="18">
        <v>158485.71</v>
      </c>
      <c r="Q256" s="18">
        <v>21879.53</v>
      </c>
      <c r="R256" s="18">
        <v>509</v>
      </c>
      <c r="S256" s="18">
        <v>11629.83</v>
      </c>
      <c r="T256" s="18">
        <v>35.69</v>
      </c>
      <c r="U256" s="18">
        <v>0</v>
      </c>
      <c r="V256" s="18">
        <v>95762</v>
      </c>
      <c r="W256" s="18">
        <v>54.92</v>
      </c>
      <c r="X256" s="18">
        <v>0</v>
      </c>
      <c r="Y256" s="18">
        <v>356.4</v>
      </c>
      <c r="Z256" s="20">
        <f t="shared" si="11"/>
        <v>3139895.21</v>
      </c>
    </row>
    <row r="257" spans="1:26" s="21" customFormat="1" ht="18.95" customHeight="1" x14ac:dyDescent="0.2">
      <c r="A257" s="22">
        <v>2020</v>
      </c>
      <c r="B257" s="23">
        <v>10</v>
      </c>
      <c r="C257" s="24">
        <v>648582.81999999995</v>
      </c>
      <c r="D257" s="24">
        <v>680362.07</v>
      </c>
      <c r="E257" s="25">
        <f t="shared" si="9"/>
        <v>1328944.8899999999</v>
      </c>
      <c r="F257" s="24">
        <v>0</v>
      </c>
      <c r="G257" s="24">
        <v>1064005.3</v>
      </c>
      <c r="H257" s="24">
        <v>16475.25</v>
      </c>
      <c r="I257" s="25">
        <f t="shared" si="10"/>
        <v>1080480.55</v>
      </c>
      <c r="J257" s="24">
        <v>459312.45</v>
      </c>
      <c r="K257" s="24">
        <v>1142.8599999999999</v>
      </c>
      <c r="L257" s="24">
        <v>266.74</v>
      </c>
      <c r="M257" s="24">
        <v>29115.9</v>
      </c>
      <c r="N257" s="24">
        <v>117108.19</v>
      </c>
      <c r="O257" s="24">
        <v>37876.730000000003</v>
      </c>
      <c r="P257" s="24">
        <v>254131.92</v>
      </c>
      <c r="Q257" s="24">
        <v>22655.15</v>
      </c>
      <c r="R257" s="24">
        <v>468.37</v>
      </c>
      <c r="S257" s="24">
        <v>12831.92</v>
      </c>
      <c r="T257" s="24">
        <v>29.42</v>
      </c>
      <c r="U257" s="24">
        <v>0</v>
      </c>
      <c r="V257" s="24">
        <v>128310</v>
      </c>
      <c r="W257" s="24">
        <v>68.099999999999994</v>
      </c>
      <c r="X257" s="24">
        <v>0</v>
      </c>
      <c r="Y257" s="24">
        <v>0</v>
      </c>
      <c r="Z257" s="26">
        <f t="shared" si="11"/>
        <v>3472743.1900000004</v>
      </c>
    </row>
    <row r="258" spans="1:26" s="21" customFormat="1" ht="18.95" customHeight="1" x14ac:dyDescent="0.2">
      <c r="A258" s="16">
        <v>2020</v>
      </c>
      <c r="B258" s="17">
        <v>11</v>
      </c>
      <c r="C258" s="18">
        <v>639856.62</v>
      </c>
      <c r="D258" s="18">
        <v>652630.16</v>
      </c>
      <c r="E258" s="19">
        <f t="shared" si="9"/>
        <v>1292486.78</v>
      </c>
      <c r="F258" s="18">
        <v>0</v>
      </c>
      <c r="G258" s="18">
        <v>1072873.46</v>
      </c>
      <c r="H258" s="18">
        <v>10704.69</v>
      </c>
      <c r="I258" s="19">
        <f t="shared" si="10"/>
        <v>1083578.1499999999</v>
      </c>
      <c r="J258" s="18">
        <v>421504.59</v>
      </c>
      <c r="K258" s="18">
        <v>1142.8599999999999</v>
      </c>
      <c r="L258" s="18">
        <v>231.18</v>
      </c>
      <c r="M258" s="18">
        <v>33878.65</v>
      </c>
      <c r="N258" s="18">
        <v>111855.8</v>
      </c>
      <c r="O258" s="18">
        <v>28761.42</v>
      </c>
      <c r="P258" s="18">
        <v>209982.62</v>
      </c>
      <c r="Q258" s="18">
        <v>21903.24</v>
      </c>
      <c r="R258" s="18">
        <v>407.14</v>
      </c>
      <c r="S258" s="18">
        <v>10883.8</v>
      </c>
      <c r="T258" s="18">
        <v>66.48</v>
      </c>
      <c r="U258" s="18">
        <v>0</v>
      </c>
      <c r="V258" s="18">
        <v>91526</v>
      </c>
      <c r="W258" s="18">
        <v>70.08</v>
      </c>
      <c r="X258" s="18">
        <v>0</v>
      </c>
      <c r="Y258" s="18">
        <v>933.81</v>
      </c>
      <c r="Z258" s="20">
        <f t="shared" si="11"/>
        <v>3309212.6</v>
      </c>
    </row>
    <row r="259" spans="1:26" s="21" customFormat="1" ht="18.95" customHeight="1" x14ac:dyDescent="0.2">
      <c r="A259" s="22">
        <v>2020</v>
      </c>
      <c r="B259" s="23">
        <v>12</v>
      </c>
      <c r="C259" s="24">
        <v>760695.45</v>
      </c>
      <c r="D259" s="24">
        <v>768193.03</v>
      </c>
      <c r="E259" s="25">
        <f t="shared" si="9"/>
        <v>1528888.48</v>
      </c>
      <c r="F259" s="24">
        <v>0</v>
      </c>
      <c r="G259" s="24">
        <v>1276290.8500000001</v>
      </c>
      <c r="H259" s="24">
        <v>12819.54</v>
      </c>
      <c r="I259" s="25">
        <f t="shared" si="10"/>
        <v>1289110.3900000001</v>
      </c>
      <c r="J259" s="24">
        <v>481068.86</v>
      </c>
      <c r="K259" s="24">
        <v>1312.55</v>
      </c>
      <c r="L259" s="24">
        <v>-4603.49</v>
      </c>
      <c r="M259" s="24">
        <v>38849.97</v>
      </c>
      <c r="N259" s="24">
        <v>162734.65</v>
      </c>
      <c r="O259" s="24">
        <v>27190.81</v>
      </c>
      <c r="P259" s="24">
        <v>243519.81</v>
      </c>
      <c r="Q259" s="24">
        <v>21166.560000000001</v>
      </c>
      <c r="R259" s="24">
        <v>547.1</v>
      </c>
      <c r="S259" s="24">
        <v>13060.54</v>
      </c>
      <c r="T259" s="24">
        <v>52.58</v>
      </c>
      <c r="U259" s="24">
        <v>0</v>
      </c>
      <c r="V259" s="24">
        <v>118168</v>
      </c>
      <c r="W259" s="24">
        <v>73.41</v>
      </c>
      <c r="X259" s="24">
        <v>0</v>
      </c>
      <c r="Y259" s="24">
        <v>1116.47</v>
      </c>
      <c r="Z259" s="26">
        <f t="shared" si="11"/>
        <v>3922256.69</v>
      </c>
    </row>
    <row r="260" spans="1:26" s="21" customFormat="1" ht="18.95" customHeight="1" x14ac:dyDescent="0.2">
      <c r="A260" s="16">
        <v>2021</v>
      </c>
      <c r="B260" s="17">
        <v>1</v>
      </c>
      <c r="C260" s="18">
        <v>655503.47</v>
      </c>
      <c r="D260" s="18">
        <v>685942.85</v>
      </c>
      <c r="E260" s="19">
        <f t="shared" si="9"/>
        <v>1341446.3199999998</v>
      </c>
      <c r="F260" s="18">
        <v>0</v>
      </c>
      <c r="G260" s="18">
        <v>1220097.75</v>
      </c>
      <c r="H260" s="18">
        <v>12064.41</v>
      </c>
      <c r="I260" s="19">
        <f t="shared" si="10"/>
        <v>1232162.1599999999</v>
      </c>
      <c r="J260" s="18">
        <v>472951.11</v>
      </c>
      <c r="K260" s="18">
        <v>940.9</v>
      </c>
      <c r="L260" s="18">
        <v>5222.38</v>
      </c>
      <c r="M260" s="18">
        <v>37507.18</v>
      </c>
      <c r="N260" s="18">
        <v>105645.11</v>
      </c>
      <c r="O260" s="18">
        <v>26925.55</v>
      </c>
      <c r="P260" s="18">
        <v>18384</v>
      </c>
      <c r="Q260" s="18">
        <v>23567.8</v>
      </c>
      <c r="R260" s="18">
        <v>538.52</v>
      </c>
      <c r="S260" s="18">
        <v>13626.26</v>
      </c>
      <c r="T260" s="18">
        <v>88.32</v>
      </c>
      <c r="U260" s="18">
        <v>0</v>
      </c>
      <c r="V260" s="18">
        <v>108756</v>
      </c>
      <c r="W260" s="18">
        <v>0</v>
      </c>
      <c r="X260" s="18">
        <v>0</v>
      </c>
      <c r="Y260" s="18">
        <v>285.70999999999998</v>
      </c>
      <c r="Z260" s="20">
        <f t="shared" si="11"/>
        <v>3388047.32</v>
      </c>
    </row>
    <row r="261" spans="1:26" s="21" customFormat="1" ht="18.95" customHeight="1" x14ac:dyDescent="0.2">
      <c r="A261" s="22">
        <v>2021</v>
      </c>
      <c r="B261" s="23">
        <v>2</v>
      </c>
      <c r="C261" s="24">
        <v>592814.12</v>
      </c>
      <c r="D261" s="24">
        <v>579607.64</v>
      </c>
      <c r="E261" s="25">
        <f t="shared" si="9"/>
        <v>1172421.76</v>
      </c>
      <c r="F261" s="24">
        <v>0</v>
      </c>
      <c r="G261" s="24">
        <v>1179472.68</v>
      </c>
      <c r="H261" s="24">
        <v>11060.31</v>
      </c>
      <c r="I261" s="25">
        <f t="shared" si="10"/>
        <v>1190532.99</v>
      </c>
      <c r="J261" s="24">
        <v>439736.26</v>
      </c>
      <c r="K261" s="24">
        <v>1010.16</v>
      </c>
      <c r="L261" s="24">
        <v>-308.82</v>
      </c>
      <c r="M261" s="24">
        <v>37044.54</v>
      </c>
      <c r="N261" s="24">
        <v>142656.24</v>
      </c>
      <c r="O261" s="24">
        <v>21953.78</v>
      </c>
      <c r="P261" s="24">
        <v>87599</v>
      </c>
      <c r="Q261" s="24">
        <v>18699.12</v>
      </c>
      <c r="R261" s="24">
        <v>694.47</v>
      </c>
      <c r="S261" s="24">
        <v>9576.59</v>
      </c>
      <c r="T261" s="24">
        <v>42.85</v>
      </c>
      <c r="U261" s="24">
        <v>0</v>
      </c>
      <c r="V261" s="24">
        <v>110937</v>
      </c>
      <c r="W261" s="24">
        <v>0</v>
      </c>
      <c r="X261" s="24">
        <v>0</v>
      </c>
      <c r="Y261" s="24">
        <v>0</v>
      </c>
      <c r="Z261" s="26">
        <f t="shared" si="11"/>
        <v>3232595.9399999995</v>
      </c>
    </row>
    <row r="262" spans="1:26" s="35" customFormat="1" ht="17.100000000000001" customHeight="1" x14ac:dyDescent="0.2">
      <c r="A262" s="31"/>
      <c r="B262" s="32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4"/>
    </row>
    <row r="263" spans="1:26" s="35" customFormat="1" ht="17.100000000000001" customHeight="1" x14ac:dyDescent="0.2">
      <c r="A263" s="31" t="s">
        <v>27</v>
      </c>
      <c r="B263" s="32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4"/>
    </row>
    <row r="264" spans="1:26" s="35" customFormat="1" ht="17.100000000000001" customHeight="1" x14ac:dyDescent="0.2">
      <c r="A264" s="31"/>
      <c r="B264" s="32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4"/>
    </row>
    <row r="265" spans="1:26" s="35" customFormat="1" ht="17.100000000000001" customHeight="1" x14ac:dyDescent="0.2">
      <c r="A265" s="31"/>
      <c r="B265" s="32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4"/>
    </row>
    <row r="266" spans="1:26" s="35" customFormat="1" ht="17.100000000000001" customHeight="1" x14ac:dyDescent="0.2">
      <c r="A266" s="31"/>
      <c r="B266" s="32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4"/>
    </row>
    <row r="267" spans="1:26" s="35" customFormat="1" ht="17.100000000000001" customHeight="1" x14ac:dyDescent="0.2">
      <c r="A267" s="31"/>
      <c r="B267" s="32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4"/>
    </row>
    <row r="268" spans="1:26" s="35" customFormat="1" ht="17.100000000000001" customHeight="1" x14ac:dyDescent="0.2">
      <c r="A268" s="31"/>
      <c r="B268" s="32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4"/>
    </row>
    <row r="269" spans="1:26" s="35" customFormat="1" ht="17.100000000000001" customHeight="1" x14ac:dyDescent="0.2">
      <c r="A269" s="31"/>
      <c r="B269" s="32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4"/>
    </row>
    <row r="270" spans="1:26" s="15" customFormat="1" ht="35.25" customHeight="1" x14ac:dyDescent="0.2">
      <c r="A270" s="50" t="s">
        <v>1</v>
      </c>
      <c r="B270" s="51"/>
      <c r="C270" s="36" t="s">
        <v>3</v>
      </c>
      <c r="D270" s="36" t="s">
        <v>4</v>
      </c>
      <c r="E270" s="13" t="s">
        <v>5</v>
      </c>
      <c r="F270" s="36" t="s">
        <v>6</v>
      </c>
      <c r="G270" s="36" t="s">
        <v>7</v>
      </c>
      <c r="H270" s="36" t="s">
        <v>8</v>
      </c>
      <c r="I270" s="13" t="s">
        <v>9</v>
      </c>
      <c r="J270" s="36" t="s">
        <v>10</v>
      </c>
      <c r="K270" s="36" t="s">
        <v>11</v>
      </c>
      <c r="L270" s="36" t="s">
        <v>12</v>
      </c>
      <c r="M270" s="36" t="s">
        <v>13</v>
      </c>
      <c r="N270" s="36" t="s">
        <v>14</v>
      </c>
      <c r="O270" s="36" t="s">
        <v>15</v>
      </c>
      <c r="P270" s="36" t="s">
        <v>16</v>
      </c>
      <c r="Q270" s="36" t="s">
        <v>28</v>
      </c>
      <c r="R270" s="36" t="s">
        <v>18</v>
      </c>
      <c r="S270" s="36" t="s">
        <v>19</v>
      </c>
      <c r="T270" s="36" t="s">
        <v>20</v>
      </c>
      <c r="U270" s="36" t="s">
        <v>21</v>
      </c>
      <c r="V270" s="36" t="s">
        <v>22</v>
      </c>
      <c r="W270" s="36" t="s">
        <v>23</v>
      </c>
      <c r="X270" s="36" t="s">
        <v>24</v>
      </c>
      <c r="Y270" s="36" t="s">
        <v>25</v>
      </c>
      <c r="Z270" s="37" t="s">
        <v>26</v>
      </c>
    </row>
    <row r="271" spans="1:26" ht="18.95" customHeight="1" x14ac:dyDescent="0.2">
      <c r="A271" s="47">
        <v>2000</v>
      </c>
      <c r="B271" s="48"/>
      <c r="C271" s="18">
        <f>SUM(C9:C19)</f>
        <v>3544733.1299999994</v>
      </c>
      <c r="D271" s="18">
        <f>SUM(D9:D19)</f>
        <v>2338671.0700000003</v>
      </c>
      <c r="E271" s="19">
        <f>+D271+C271</f>
        <v>5883404.1999999993</v>
      </c>
      <c r="F271" s="18">
        <f>SUM(F9:F19)</f>
        <v>6888694.0800000001</v>
      </c>
      <c r="G271" s="18">
        <f>SUM(G9:G19)</f>
        <v>0</v>
      </c>
      <c r="H271" s="18">
        <f>SUM(H9:H19)</f>
        <v>0</v>
      </c>
      <c r="I271" s="19">
        <f>+F271+G271+H271</f>
        <v>6888694.0800000001</v>
      </c>
      <c r="J271" s="18">
        <f t="shared" ref="J271:Y271" si="12">SUM(J9:J19)</f>
        <v>2132516.3219047622</v>
      </c>
      <c r="K271" s="18">
        <f t="shared" si="12"/>
        <v>16784</v>
      </c>
      <c r="L271" s="18">
        <f t="shared" si="12"/>
        <v>690414.38</v>
      </c>
      <c r="M271" s="18">
        <f t="shared" si="12"/>
        <v>0</v>
      </c>
      <c r="N271" s="18">
        <f t="shared" si="12"/>
        <v>3789651.38</v>
      </c>
      <c r="O271" s="18">
        <f t="shared" si="12"/>
        <v>379512</v>
      </c>
      <c r="P271" s="18">
        <f t="shared" si="12"/>
        <v>0</v>
      </c>
      <c r="Q271" s="18">
        <f t="shared" si="12"/>
        <v>0</v>
      </c>
      <c r="R271" s="18">
        <f t="shared" si="12"/>
        <v>0</v>
      </c>
      <c r="S271" s="18">
        <f t="shared" si="12"/>
        <v>0</v>
      </c>
      <c r="T271" s="18">
        <f t="shared" si="12"/>
        <v>0</v>
      </c>
      <c r="U271" s="18">
        <f t="shared" si="12"/>
        <v>0</v>
      </c>
      <c r="V271" s="18">
        <f t="shared" si="12"/>
        <v>0</v>
      </c>
      <c r="W271" s="18">
        <f t="shared" si="12"/>
        <v>0</v>
      </c>
      <c r="X271" s="18">
        <f t="shared" si="12"/>
        <v>0</v>
      </c>
      <c r="Y271" s="18">
        <f t="shared" si="12"/>
        <v>0</v>
      </c>
      <c r="Z271" s="38">
        <f>(SUM(J271:Y271))+I271+E271</f>
        <v>19780976.361904763</v>
      </c>
    </row>
    <row r="272" spans="1:26" ht="18.95" customHeight="1" x14ac:dyDescent="0.2">
      <c r="A272" s="45">
        <v>2001</v>
      </c>
      <c r="B272" s="46"/>
      <c r="C272" s="39">
        <f t="shared" ref="C272:Y272" si="13">SUM(C20:C31)</f>
        <v>4102994.9999999944</v>
      </c>
      <c r="D272" s="39">
        <f t="shared" si="13"/>
        <v>2390641</v>
      </c>
      <c r="E272" s="40">
        <f t="shared" ref="E272:E292" si="14">+D272+C272</f>
        <v>6493635.9999999944</v>
      </c>
      <c r="F272" s="39">
        <f t="shared" si="13"/>
        <v>7317663.0000000019</v>
      </c>
      <c r="G272" s="39">
        <f t="shared" si="13"/>
        <v>0</v>
      </c>
      <c r="H272" s="39">
        <f t="shared" si="13"/>
        <v>0</v>
      </c>
      <c r="I272" s="40">
        <f t="shared" ref="I272:I292" si="15">+F272+G272+H272</f>
        <v>7317663.0000000019</v>
      </c>
      <c r="J272" s="39">
        <f>SUM(J20:J31)</f>
        <v>2248256.0000000005</v>
      </c>
      <c r="K272" s="39">
        <f>SUM(K20:K31)</f>
        <v>17304.000000000004</v>
      </c>
      <c r="L272" s="39">
        <f>SUM(L20:L31)</f>
        <v>733463.99999999977</v>
      </c>
      <c r="M272" s="39">
        <f>SUM(M20:M31)</f>
        <v>0</v>
      </c>
      <c r="N272" s="39">
        <f t="shared" si="13"/>
        <v>5250878.9999999888</v>
      </c>
      <c r="O272" s="39">
        <f t="shared" si="13"/>
        <v>321747.99999999988</v>
      </c>
      <c r="P272" s="39">
        <f t="shared" si="13"/>
        <v>0</v>
      </c>
      <c r="Q272" s="39">
        <f t="shared" si="13"/>
        <v>0</v>
      </c>
      <c r="R272" s="39">
        <f t="shared" si="13"/>
        <v>0</v>
      </c>
      <c r="S272" s="39">
        <f t="shared" si="13"/>
        <v>0</v>
      </c>
      <c r="T272" s="39">
        <f t="shared" si="13"/>
        <v>0</v>
      </c>
      <c r="U272" s="39">
        <f t="shared" si="13"/>
        <v>0</v>
      </c>
      <c r="V272" s="39">
        <f t="shared" si="13"/>
        <v>0</v>
      </c>
      <c r="W272" s="39">
        <f t="shared" si="13"/>
        <v>0</v>
      </c>
      <c r="X272" s="39">
        <f t="shared" si="13"/>
        <v>0</v>
      </c>
      <c r="Y272" s="39">
        <f t="shared" si="13"/>
        <v>0</v>
      </c>
      <c r="Z272" s="41">
        <f t="shared" ref="Z272:Z291" si="16">(SUM(J272:Y272))+I272+E272</f>
        <v>22382949.999999985</v>
      </c>
    </row>
    <row r="273" spans="1:26" ht="18.95" customHeight="1" x14ac:dyDescent="0.2">
      <c r="A273" s="47">
        <v>2002</v>
      </c>
      <c r="B273" s="48"/>
      <c r="C273" s="18">
        <f t="shared" ref="C273:Y273" si="17">SUM(C32:C43)</f>
        <v>4534899.9999999991</v>
      </c>
      <c r="D273" s="18">
        <f t="shared" si="17"/>
        <v>2384513.9999999995</v>
      </c>
      <c r="E273" s="19">
        <f t="shared" si="14"/>
        <v>6919413.9999999981</v>
      </c>
      <c r="F273" s="18">
        <f t="shared" si="17"/>
        <v>8104201.9999999944</v>
      </c>
      <c r="G273" s="18">
        <f t="shared" si="17"/>
        <v>0</v>
      </c>
      <c r="H273" s="18">
        <f t="shared" si="17"/>
        <v>0</v>
      </c>
      <c r="I273" s="19">
        <f t="shared" si="15"/>
        <v>8104201.9999999944</v>
      </c>
      <c r="J273" s="18">
        <f>SUM(J32:J43)</f>
        <v>2428198</v>
      </c>
      <c r="K273" s="18">
        <f>SUM(K32:K43)</f>
        <v>17428.000000000007</v>
      </c>
      <c r="L273" s="18">
        <f>SUM(L32:L43)</f>
        <v>623357.99999999977</v>
      </c>
      <c r="M273" s="18">
        <f>SUM(M32:M43)</f>
        <v>0</v>
      </c>
      <c r="N273" s="18">
        <f t="shared" si="17"/>
        <v>5466733</v>
      </c>
      <c r="O273" s="18">
        <f t="shared" si="17"/>
        <v>228510.99999999994</v>
      </c>
      <c r="P273" s="18">
        <f t="shared" si="17"/>
        <v>0</v>
      </c>
      <c r="Q273" s="18">
        <f t="shared" si="17"/>
        <v>0</v>
      </c>
      <c r="R273" s="18">
        <f t="shared" si="17"/>
        <v>0</v>
      </c>
      <c r="S273" s="18">
        <f t="shared" si="17"/>
        <v>0</v>
      </c>
      <c r="T273" s="18">
        <f t="shared" si="17"/>
        <v>0</v>
      </c>
      <c r="U273" s="18">
        <f t="shared" si="17"/>
        <v>0</v>
      </c>
      <c r="V273" s="18">
        <f t="shared" si="17"/>
        <v>562962.00000000058</v>
      </c>
      <c r="W273" s="18">
        <f t="shared" si="17"/>
        <v>0</v>
      </c>
      <c r="X273" s="18">
        <f t="shared" si="17"/>
        <v>0</v>
      </c>
      <c r="Y273" s="18">
        <f t="shared" si="17"/>
        <v>0</v>
      </c>
      <c r="Z273" s="38">
        <f t="shared" si="16"/>
        <v>24350805.999999993</v>
      </c>
    </row>
    <row r="274" spans="1:26" ht="18.95" customHeight="1" x14ac:dyDescent="0.2">
      <c r="A274" s="45">
        <v>2003</v>
      </c>
      <c r="B274" s="46"/>
      <c r="C274" s="39">
        <f t="shared" ref="C274:Y274" si="18">SUM(C44:C55)</f>
        <v>4404649.7899999991</v>
      </c>
      <c r="D274" s="39">
        <f t="shared" si="18"/>
        <v>2261897.8224999998</v>
      </c>
      <c r="E274" s="40">
        <f t="shared" si="14"/>
        <v>6666547.6124999989</v>
      </c>
      <c r="F274" s="39">
        <f t="shared" si="18"/>
        <v>8216846.4674999993</v>
      </c>
      <c r="G274" s="39">
        <f t="shared" si="18"/>
        <v>0</v>
      </c>
      <c r="H274" s="39">
        <f t="shared" si="18"/>
        <v>0</v>
      </c>
      <c r="I274" s="40">
        <f t="shared" si="15"/>
        <v>8216846.4674999993</v>
      </c>
      <c r="J274" s="39">
        <f>SUM(J44:J55)</f>
        <v>2665447.0521428571</v>
      </c>
      <c r="K274" s="39">
        <f>SUM(K44:K55)</f>
        <v>16440</v>
      </c>
      <c r="L274" s="39">
        <f>SUM(L44:L55)</f>
        <v>643481.99999999988</v>
      </c>
      <c r="M274" s="39">
        <f>SUM(M44:M55)</f>
        <v>0</v>
      </c>
      <c r="N274" s="39">
        <f t="shared" si="18"/>
        <v>5745631.9799999986</v>
      </c>
      <c r="O274" s="39">
        <f t="shared" si="18"/>
        <v>463166.16000000003</v>
      </c>
      <c r="P274" s="39">
        <f t="shared" si="18"/>
        <v>0</v>
      </c>
      <c r="Q274" s="39">
        <f t="shared" si="18"/>
        <v>0</v>
      </c>
      <c r="R274" s="39">
        <f t="shared" si="18"/>
        <v>0</v>
      </c>
      <c r="S274" s="39">
        <f t="shared" si="18"/>
        <v>0</v>
      </c>
      <c r="T274" s="39">
        <f t="shared" si="18"/>
        <v>0</v>
      </c>
      <c r="U274" s="39">
        <f t="shared" si="18"/>
        <v>0</v>
      </c>
      <c r="V274" s="39">
        <f t="shared" si="18"/>
        <v>721851.29</v>
      </c>
      <c r="W274" s="39">
        <f t="shared" si="18"/>
        <v>0</v>
      </c>
      <c r="X274" s="39">
        <f t="shared" si="18"/>
        <v>0</v>
      </c>
      <c r="Y274" s="39">
        <f t="shared" si="18"/>
        <v>0</v>
      </c>
      <c r="Z274" s="41">
        <f t="shared" si="16"/>
        <v>25139412.562142849</v>
      </c>
    </row>
    <row r="275" spans="1:26" ht="18.95" customHeight="1" x14ac:dyDescent="0.2">
      <c r="A275" s="47">
        <v>2004</v>
      </c>
      <c r="B275" s="48"/>
      <c r="C275" s="18">
        <f t="shared" ref="C275:Y275" si="19">SUM(C56:C67)</f>
        <v>4389272.71</v>
      </c>
      <c r="D275" s="18">
        <f t="shared" si="19"/>
        <v>2334507.7199999997</v>
      </c>
      <c r="E275" s="19">
        <f t="shared" si="14"/>
        <v>6723780.4299999997</v>
      </c>
      <c r="F275" s="18">
        <f t="shared" si="19"/>
        <v>7794890.0759999994</v>
      </c>
      <c r="G275" s="18">
        <f t="shared" si="19"/>
        <v>0</v>
      </c>
      <c r="H275" s="18">
        <f t="shared" si="19"/>
        <v>0</v>
      </c>
      <c r="I275" s="19">
        <f t="shared" si="15"/>
        <v>7794890.0759999994</v>
      </c>
      <c r="J275" s="18">
        <f>SUM(J56:J67)</f>
        <v>2752891.3021428566</v>
      </c>
      <c r="K275" s="18">
        <f>SUM(K56:K67)</f>
        <v>16777</v>
      </c>
      <c r="L275" s="18">
        <f>SUM(L56:L67)</f>
        <v>702313.1</v>
      </c>
      <c r="M275" s="18">
        <f>SUM(M56:M67)</f>
        <v>0</v>
      </c>
      <c r="N275" s="18">
        <f t="shared" si="19"/>
        <v>4316449.4799999995</v>
      </c>
      <c r="O275" s="18">
        <f t="shared" si="19"/>
        <v>359226.76999999996</v>
      </c>
      <c r="P275" s="18">
        <f t="shared" si="19"/>
        <v>795240.98499999999</v>
      </c>
      <c r="Q275" s="18">
        <f t="shared" si="19"/>
        <v>0</v>
      </c>
      <c r="R275" s="18">
        <f t="shared" si="19"/>
        <v>0</v>
      </c>
      <c r="S275" s="18">
        <f t="shared" si="19"/>
        <v>0</v>
      </c>
      <c r="T275" s="18">
        <f t="shared" si="19"/>
        <v>0</v>
      </c>
      <c r="U275" s="18">
        <f t="shared" si="19"/>
        <v>0</v>
      </c>
      <c r="V275" s="18">
        <f t="shared" si="19"/>
        <v>597014.09</v>
      </c>
      <c r="W275" s="18">
        <f t="shared" si="19"/>
        <v>0</v>
      </c>
      <c r="X275" s="18">
        <f t="shared" si="19"/>
        <v>1691328</v>
      </c>
      <c r="Y275" s="18">
        <f t="shared" si="19"/>
        <v>0</v>
      </c>
      <c r="Z275" s="38">
        <f t="shared" si="16"/>
        <v>25749911.233142853</v>
      </c>
    </row>
    <row r="276" spans="1:26" ht="18.95" customHeight="1" x14ac:dyDescent="0.2">
      <c r="A276" s="45">
        <v>2005</v>
      </c>
      <c r="B276" s="46"/>
      <c r="C276" s="39">
        <f t="shared" ref="C276:Y276" si="20">SUM(C68:C79)</f>
        <v>4495341.0080000004</v>
      </c>
      <c r="D276" s="39">
        <f t="shared" si="20"/>
        <v>2496742.2399999998</v>
      </c>
      <c r="E276" s="40">
        <f t="shared" si="14"/>
        <v>6992083.2479999997</v>
      </c>
      <c r="F276" s="39">
        <f t="shared" si="20"/>
        <v>8549716.3200000003</v>
      </c>
      <c r="G276" s="39">
        <f t="shared" si="20"/>
        <v>0</v>
      </c>
      <c r="H276" s="39">
        <f t="shared" si="20"/>
        <v>0</v>
      </c>
      <c r="I276" s="40">
        <f t="shared" si="15"/>
        <v>8549716.3200000003</v>
      </c>
      <c r="J276" s="39">
        <f>SUM(J68:J79)</f>
        <v>2699328.2166666663</v>
      </c>
      <c r="K276" s="39">
        <f>SUM(K68:K79)</f>
        <v>16318</v>
      </c>
      <c r="L276" s="39">
        <f>SUM(L68:L79)</f>
        <v>92507.1</v>
      </c>
      <c r="M276" s="39">
        <f>SUM(M68:M79)</f>
        <v>518358.20000000007</v>
      </c>
      <c r="N276" s="39">
        <f t="shared" si="20"/>
        <v>4098525.9799999995</v>
      </c>
      <c r="O276" s="39">
        <f t="shared" si="20"/>
        <v>339393.58</v>
      </c>
      <c r="P276" s="39">
        <f t="shared" si="20"/>
        <v>1086437</v>
      </c>
      <c r="Q276" s="39">
        <f t="shared" si="20"/>
        <v>0</v>
      </c>
      <c r="R276" s="39">
        <f t="shared" si="20"/>
        <v>0</v>
      </c>
      <c r="S276" s="39">
        <f t="shared" si="20"/>
        <v>0</v>
      </c>
      <c r="T276" s="39">
        <f t="shared" si="20"/>
        <v>0</v>
      </c>
      <c r="U276" s="39">
        <f t="shared" si="20"/>
        <v>0</v>
      </c>
      <c r="V276" s="39">
        <f t="shared" si="20"/>
        <v>483420.37</v>
      </c>
      <c r="W276" s="39">
        <f t="shared" si="20"/>
        <v>0</v>
      </c>
      <c r="X276" s="39">
        <f t="shared" si="20"/>
        <v>1809053</v>
      </c>
      <c r="Y276" s="39">
        <f t="shared" si="20"/>
        <v>0</v>
      </c>
      <c r="Z276" s="41">
        <f t="shared" si="16"/>
        <v>26685141.014666665</v>
      </c>
    </row>
    <row r="277" spans="1:26" ht="18.95" customHeight="1" x14ac:dyDescent="0.2">
      <c r="A277" s="47">
        <v>2006</v>
      </c>
      <c r="B277" s="48"/>
      <c r="C277" s="18">
        <f t="shared" ref="C277:Y277" si="21">SUM(C80:C91)</f>
        <v>4740485.5699999994</v>
      </c>
      <c r="D277" s="18">
        <f t="shared" si="21"/>
        <v>2555856.5099999998</v>
      </c>
      <c r="E277" s="19">
        <f t="shared" si="14"/>
        <v>7296342.0799999991</v>
      </c>
      <c r="F277" s="18">
        <f t="shared" si="21"/>
        <v>8719932.8100000005</v>
      </c>
      <c r="G277" s="18">
        <f t="shared" si="21"/>
        <v>0</v>
      </c>
      <c r="H277" s="18">
        <f t="shared" si="21"/>
        <v>0</v>
      </c>
      <c r="I277" s="19">
        <f t="shared" si="15"/>
        <v>8719932.8100000005</v>
      </c>
      <c r="J277" s="18">
        <f>SUM(J80:J91)</f>
        <v>2784012.3619047618</v>
      </c>
      <c r="K277" s="18">
        <f>SUM(K80:K91)</f>
        <v>19378.91</v>
      </c>
      <c r="L277" s="18">
        <f>SUM(L80:L91)</f>
        <v>84732.9</v>
      </c>
      <c r="M277" s="18">
        <f>SUM(M80:M91)</f>
        <v>521227.39999999997</v>
      </c>
      <c r="N277" s="18">
        <f t="shared" si="21"/>
        <v>4788882.8500000006</v>
      </c>
      <c r="O277" s="18">
        <f t="shared" si="21"/>
        <v>383725.78999999992</v>
      </c>
      <c r="P277" s="18">
        <f t="shared" si="21"/>
        <v>1137262.5</v>
      </c>
      <c r="Q277" s="18">
        <f t="shared" si="21"/>
        <v>0</v>
      </c>
      <c r="R277" s="18">
        <f t="shared" si="21"/>
        <v>0</v>
      </c>
      <c r="S277" s="18">
        <f t="shared" si="21"/>
        <v>0</v>
      </c>
      <c r="T277" s="18">
        <f t="shared" si="21"/>
        <v>0</v>
      </c>
      <c r="U277" s="18">
        <f t="shared" si="21"/>
        <v>0</v>
      </c>
      <c r="V277" s="18">
        <f t="shared" si="21"/>
        <v>457007.16000000003</v>
      </c>
      <c r="W277" s="18">
        <f t="shared" si="21"/>
        <v>0</v>
      </c>
      <c r="X277" s="18">
        <f t="shared" si="21"/>
        <v>497840</v>
      </c>
      <c r="Y277" s="18">
        <f t="shared" si="21"/>
        <v>0</v>
      </c>
      <c r="Z277" s="38">
        <f t="shared" si="16"/>
        <v>26690344.761904761</v>
      </c>
    </row>
    <row r="278" spans="1:26" ht="18.95" customHeight="1" x14ac:dyDescent="0.2">
      <c r="A278" s="45">
        <v>2007</v>
      </c>
      <c r="B278" s="46"/>
      <c r="C278" s="39">
        <f t="shared" ref="C278:Y278" si="22">SUM(C92:C103)</f>
        <v>4988898.0233333334</v>
      </c>
      <c r="D278" s="39">
        <f t="shared" si="22"/>
        <v>2678926.7942857146</v>
      </c>
      <c r="E278" s="40">
        <f t="shared" si="14"/>
        <v>7667824.8176190481</v>
      </c>
      <c r="F278" s="39">
        <f t="shared" si="22"/>
        <v>9272932.6600000001</v>
      </c>
      <c r="G278" s="39">
        <f t="shared" si="22"/>
        <v>0</v>
      </c>
      <c r="H278" s="39">
        <f t="shared" si="22"/>
        <v>0</v>
      </c>
      <c r="I278" s="40">
        <f t="shared" si="15"/>
        <v>9272932.6600000001</v>
      </c>
      <c r="J278" s="39">
        <f>SUM(J92:J103)</f>
        <v>2973659.9419047618</v>
      </c>
      <c r="K278" s="39">
        <f>SUM(K92:K103)</f>
        <v>16809</v>
      </c>
      <c r="L278" s="39">
        <f>SUM(L92:L103)</f>
        <v>143393.39999999997</v>
      </c>
      <c r="M278" s="39">
        <f>SUM(M92:M103)</f>
        <v>585856.20000000007</v>
      </c>
      <c r="N278" s="39">
        <f t="shared" si="22"/>
        <v>6146774.9100000001</v>
      </c>
      <c r="O278" s="39">
        <f t="shared" si="22"/>
        <v>420076.51999999996</v>
      </c>
      <c r="P278" s="39">
        <f t="shared" si="22"/>
        <v>1160252.5</v>
      </c>
      <c r="Q278" s="39">
        <f t="shared" si="22"/>
        <v>0</v>
      </c>
      <c r="R278" s="39">
        <f t="shared" si="22"/>
        <v>0</v>
      </c>
      <c r="S278" s="39">
        <f t="shared" si="22"/>
        <v>0</v>
      </c>
      <c r="T278" s="39">
        <f t="shared" si="22"/>
        <v>0</v>
      </c>
      <c r="U278" s="39">
        <f t="shared" si="22"/>
        <v>0</v>
      </c>
      <c r="V278" s="39">
        <f t="shared" si="22"/>
        <v>556519.82999999996</v>
      </c>
      <c r="W278" s="39">
        <f t="shared" si="22"/>
        <v>0</v>
      </c>
      <c r="X278" s="39">
        <f t="shared" si="22"/>
        <v>0</v>
      </c>
      <c r="Y278" s="39">
        <f t="shared" si="22"/>
        <v>0</v>
      </c>
      <c r="Z278" s="41">
        <f t="shared" si="16"/>
        <v>28944099.779523812</v>
      </c>
    </row>
    <row r="279" spans="1:26" ht="18.95" customHeight="1" x14ac:dyDescent="0.2">
      <c r="A279" s="47">
        <v>2008</v>
      </c>
      <c r="B279" s="48"/>
      <c r="C279" s="18">
        <f t="shared" ref="C279:Y279" si="23">SUM(C104:C115)</f>
        <v>4709086.41</v>
      </c>
      <c r="D279" s="18">
        <f t="shared" si="23"/>
        <v>2784440.75</v>
      </c>
      <c r="E279" s="19">
        <f t="shared" si="14"/>
        <v>7493527.1600000001</v>
      </c>
      <c r="F279" s="18">
        <f t="shared" si="23"/>
        <v>8108707.9100000011</v>
      </c>
      <c r="G279" s="18">
        <f t="shared" si="23"/>
        <v>0</v>
      </c>
      <c r="H279" s="18">
        <f t="shared" si="23"/>
        <v>0</v>
      </c>
      <c r="I279" s="19">
        <f t="shared" si="15"/>
        <v>8108707.9100000011</v>
      </c>
      <c r="J279" s="18">
        <f>SUM(J104:J115)</f>
        <v>2913467.2347619049</v>
      </c>
      <c r="K279" s="18">
        <f>SUM(K104:K115)</f>
        <v>15699.61</v>
      </c>
      <c r="L279" s="18">
        <f>SUM(L104:L115)</f>
        <v>123639.5</v>
      </c>
      <c r="M279" s="18">
        <f>SUM(M104:M115)</f>
        <v>575704.80000000005</v>
      </c>
      <c r="N279" s="18">
        <f t="shared" si="23"/>
        <v>5025211.6711999988</v>
      </c>
      <c r="O279" s="18">
        <f t="shared" si="23"/>
        <v>275648.24</v>
      </c>
      <c r="P279" s="18">
        <f t="shared" si="23"/>
        <v>972025.00999999989</v>
      </c>
      <c r="Q279" s="18">
        <f t="shared" si="23"/>
        <v>0</v>
      </c>
      <c r="R279" s="18">
        <f t="shared" si="23"/>
        <v>0</v>
      </c>
      <c r="S279" s="18">
        <f t="shared" si="23"/>
        <v>0</v>
      </c>
      <c r="T279" s="18">
        <f t="shared" si="23"/>
        <v>0</v>
      </c>
      <c r="U279" s="18">
        <f t="shared" si="23"/>
        <v>0</v>
      </c>
      <c r="V279" s="18">
        <f t="shared" si="23"/>
        <v>386160.91000000003</v>
      </c>
      <c r="W279" s="18">
        <f t="shared" si="23"/>
        <v>0</v>
      </c>
      <c r="X279" s="18">
        <f t="shared" si="23"/>
        <v>0</v>
      </c>
      <c r="Y279" s="18">
        <f t="shared" si="23"/>
        <v>0</v>
      </c>
      <c r="Z279" s="38">
        <f t="shared" si="16"/>
        <v>25889792.045961905</v>
      </c>
    </row>
    <row r="280" spans="1:26" ht="18.95" customHeight="1" x14ac:dyDescent="0.2">
      <c r="A280" s="45">
        <v>2009</v>
      </c>
      <c r="B280" s="46"/>
      <c r="C280" s="39">
        <f t="shared" ref="C280:Y280" si="24">SUM(C116:C127)</f>
        <v>5090787.3199999994</v>
      </c>
      <c r="D280" s="39">
        <f t="shared" si="24"/>
        <v>3216845.9049999998</v>
      </c>
      <c r="E280" s="40">
        <f t="shared" si="14"/>
        <v>8307633.2249999996</v>
      </c>
      <c r="F280" s="39">
        <f t="shared" si="24"/>
        <v>9284939.6300000008</v>
      </c>
      <c r="G280" s="39">
        <f t="shared" si="24"/>
        <v>0</v>
      </c>
      <c r="H280" s="39">
        <f t="shared" si="24"/>
        <v>0</v>
      </c>
      <c r="I280" s="40">
        <f t="shared" si="15"/>
        <v>9284939.6300000008</v>
      </c>
      <c r="J280" s="39">
        <f>SUM(J116:J127)</f>
        <v>2701405.3271660861</v>
      </c>
      <c r="K280" s="39">
        <f>SUM(K116:K127)</f>
        <v>15061.899999999998</v>
      </c>
      <c r="L280" s="39">
        <f>SUM(L116:L127)</f>
        <v>112204.40000000001</v>
      </c>
      <c r="M280" s="39">
        <f>SUM(M116:M127)</f>
        <v>488813.08999999997</v>
      </c>
      <c r="N280" s="39">
        <f t="shared" si="24"/>
        <v>6315437.2123809522</v>
      </c>
      <c r="O280" s="39">
        <f t="shared" si="24"/>
        <v>457374.99999999994</v>
      </c>
      <c r="P280" s="39">
        <f t="shared" si="24"/>
        <v>1088949.95</v>
      </c>
      <c r="Q280" s="39">
        <f t="shared" si="24"/>
        <v>0</v>
      </c>
      <c r="R280" s="39">
        <f t="shared" si="24"/>
        <v>0</v>
      </c>
      <c r="S280" s="39">
        <f t="shared" si="24"/>
        <v>0</v>
      </c>
      <c r="T280" s="39">
        <f t="shared" si="24"/>
        <v>0</v>
      </c>
      <c r="U280" s="39">
        <f t="shared" si="24"/>
        <v>0</v>
      </c>
      <c r="V280" s="39">
        <f t="shared" si="24"/>
        <v>587880.43999999994</v>
      </c>
      <c r="W280" s="39">
        <f t="shared" si="24"/>
        <v>0</v>
      </c>
      <c r="X280" s="39">
        <f t="shared" si="24"/>
        <v>0</v>
      </c>
      <c r="Y280" s="39">
        <f t="shared" si="24"/>
        <v>0</v>
      </c>
      <c r="Z280" s="41">
        <f t="shared" si="16"/>
        <v>29359700.174547039</v>
      </c>
    </row>
    <row r="281" spans="1:26" ht="18.95" customHeight="1" x14ac:dyDescent="0.2">
      <c r="A281" s="47">
        <v>2010</v>
      </c>
      <c r="B281" s="48"/>
      <c r="C281" s="18">
        <f t="shared" ref="C281:Y281" si="25">SUM(C128:C139)</f>
        <v>4924596.6700000009</v>
      </c>
      <c r="D281" s="18">
        <f t="shared" si="25"/>
        <v>3242091.9899999998</v>
      </c>
      <c r="E281" s="19">
        <f t="shared" si="14"/>
        <v>8166688.6600000001</v>
      </c>
      <c r="F281" s="18">
        <f t="shared" si="25"/>
        <v>9250196.0699999984</v>
      </c>
      <c r="G281" s="18">
        <f t="shared" si="25"/>
        <v>0</v>
      </c>
      <c r="H281" s="18">
        <f t="shared" si="25"/>
        <v>0</v>
      </c>
      <c r="I281" s="19">
        <f t="shared" si="15"/>
        <v>9250196.0699999984</v>
      </c>
      <c r="J281" s="18">
        <f>SUM(J128:J139)</f>
        <v>2809555.2309523812</v>
      </c>
      <c r="K281" s="18">
        <f>SUM(K128:K139)</f>
        <v>14077</v>
      </c>
      <c r="L281" s="18">
        <f>SUM(L128:L139)</f>
        <v>122517.20000000001</v>
      </c>
      <c r="M281" s="18">
        <f>SUM(M128:M139)</f>
        <v>484067.30000000005</v>
      </c>
      <c r="N281" s="18">
        <f t="shared" si="25"/>
        <v>3610510.5700000008</v>
      </c>
      <c r="O281" s="18">
        <f t="shared" si="25"/>
        <v>257379.04</v>
      </c>
      <c r="P281" s="18">
        <f t="shared" si="25"/>
        <v>965931.72499999986</v>
      </c>
      <c r="Q281" s="18">
        <f t="shared" si="25"/>
        <v>0</v>
      </c>
      <c r="R281" s="18">
        <f t="shared" si="25"/>
        <v>0</v>
      </c>
      <c r="S281" s="18">
        <f t="shared" si="25"/>
        <v>0</v>
      </c>
      <c r="T281" s="18">
        <f t="shared" si="25"/>
        <v>0</v>
      </c>
      <c r="U281" s="18">
        <f t="shared" si="25"/>
        <v>0</v>
      </c>
      <c r="V281" s="18">
        <f t="shared" si="25"/>
        <v>485788.92999999993</v>
      </c>
      <c r="W281" s="18">
        <f t="shared" si="25"/>
        <v>0</v>
      </c>
      <c r="X281" s="18">
        <f t="shared" si="25"/>
        <v>0</v>
      </c>
      <c r="Y281" s="18">
        <f t="shared" si="25"/>
        <v>0</v>
      </c>
      <c r="Z281" s="38">
        <f t="shared" si="16"/>
        <v>26166711.725952383</v>
      </c>
    </row>
    <row r="282" spans="1:26" ht="18.95" customHeight="1" x14ac:dyDescent="0.2">
      <c r="A282" s="45">
        <v>2011</v>
      </c>
      <c r="B282" s="46"/>
      <c r="C282" s="39">
        <f t="shared" ref="C282:Y282" si="26">SUM(C140:C151)</f>
        <v>4726783.6099999994</v>
      </c>
      <c r="D282" s="39">
        <f t="shared" si="26"/>
        <v>3222412.66</v>
      </c>
      <c r="E282" s="40">
        <f t="shared" si="14"/>
        <v>7949196.2699999996</v>
      </c>
      <c r="F282" s="39">
        <f t="shared" si="26"/>
        <v>9309593.790000001</v>
      </c>
      <c r="G282" s="39">
        <f t="shared" si="26"/>
        <v>0</v>
      </c>
      <c r="H282" s="39">
        <f t="shared" si="26"/>
        <v>0</v>
      </c>
      <c r="I282" s="40">
        <f t="shared" si="15"/>
        <v>9309593.790000001</v>
      </c>
      <c r="J282" s="39">
        <f>SUM(J140:J151)</f>
        <v>3010212.0071428567</v>
      </c>
      <c r="K282" s="39">
        <f>SUM(K140:K151)</f>
        <v>14202</v>
      </c>
      <c r="L282" s="39">
        <f>SUM(L140:L151)</f>
        <v>136540.30000000002</v>
      </c>
      <c r="M282" s="39">
        <f>SUM(M140:M151)</f>
        <v>436868.00999999995</v>
      </c>
      <c r="N282" s="39">
        <f t="shared" si="26"/>
        <v>4106884.176</v>
      </c>
      <c r="O282" s="39">
        <f t="shared" si="26"/>
        <v>276134.64333333331</v>
      </c>
      <c r="P282" s="39">
        <f t="shared" si="26"/>
        <v>1077139.47</v>
      </c>
      <c r="Q282" s="39">
        <f t="shared" si="26"/>
        <v>0</v>
      </c>
      <c r="R282" s="39">
        <f t="shared" si="26"/>
        <v>0</v>
      </c>
      <c r="S282" s="39">
        <f t="shared" si="26"/>
        <v>0</v>
      </c>
      <c r="T282" s="39">
        <f t="shared" si="26"/>
        <v>0</v>
      </c>
      <c r="U282" s="39">
        <f t="shared" si="26"/>
        <v>0</v>
      </c>
      <c r="V282" s="39">
        <f t="shared" si="26"/>
        <v>563309.86</v>
      </c>
      <c r="W282" s="39">
        <f t="shared" si="26"/>
        <v>0</v>
      </c>
      <c r="X282" s="39">
        <f t="shared" si="26"/>
        <v>0</v>
      </c>
      <c r="Y282" s="39">
        <f t="shared" si="26"/>
        <v>0</v>
      </c>
      <c r="Z282" s="41">
        <f t="shared" si="16"/>
        <v>26880080.526476189</v>
      </c>
    </row>
    <row r="283" spans="1:26" ht="18.95" customHeight="1" x14ac:dyDescent="0.2">
      <c r="A283" s="47">
        <v>2012</v>
      </c>
      <c r="B283" s="48"/>
      <c r="C283" s="18">
        <f t="shared" ref="C283:Y283" si="27">SUM(C152:C163)</f>
        <v>4914346.2</v>
      </c>
      <c r="D283" s="18">
        <f t="shared" si="27"/>
        <v>3129800.5900000003</v>
      </c>
      <c r="E283" s="19">
        <f t="shared" si="14"/>
        <v>8044146.790000001</v>
      </c>
      <c r="F283" s="18">
        <f t="shared" si="27"/>
        <v>9301470.4000000004</v>
      </c>
      <c r="G283" s="18">
        <f t="shared" si="27"/>
        <v>0</v>
      </c>
      <c r="H283" s="18">
        <f t="shared" si="27"/>
        <v>0</v>
      </c>
      <c r="I283" s="19">
        <f t="shared" si="15"/>
        <v>9301470.4000000004</v>
      </c>
      <c r="J283" s="18">
        <f>SUM(J152:J163)</f>
        <v>3226896.4745238097</v>
      </c>
      <c r="K283" s="18">
        <f>SUM(K152:K163)</f>
        <v>14495.2</v>
      </c>
      <c r="L283" s="18">
        <f>SUM(L152:L163)</f>
        <v>300080.37800000003</v>
      </c>
      <c r="M283" s="18">
        <f>SUM(M152:M163)</f>
        <v>308784.94</v>
      </c>
      <c r="N283" s="18">
        <f t="shared" si="27"/>
        <v>3986495.4299999997</v>
      </c>
      <c r="O283" s="18">
        <f t="shared" si="27"/>
        <v>266893.97047619044</v>
      </c>
      <c r="P283" s="18">
        <f t="shared" si="27"/>
        <v>928829.73499999999</v>
      </c>
      <c r="Q283" s="18">
        <f t="shared" si="27"/>
        <v>0</v>
      </c>
      <c r="R283" s="18">
        <f t="shared" si="27"/>
        <v>0</v>
      </c>
      <c r="S283" s="18">
        <f t="shared" si="27"/>
        <v>0</v>
      </c>
      <c r="T283" s="18">
        <f t="shared" si="27"/>
        <v>0</v>
      </c>
      <c r="U283" s="18">
        <f t="shared" si="27"/>
        <v>0</v>
      </c>
      <c r="V283" s="18">
        <f t="shared" si="27"/>
        <v>536876.42999999993</v>
      </c>
      <c r="W283" s="18">
        <f t="shared" si="27"/>
        <v>0</v>
      </c>
      <c r="X283" s="18">
        <f t="shared" si="27"/>
        <v>0</v>
      </c>
      <c r="Y283" s="18">
        <f t="shared" si="27"/>
        <v>0</v>
      </c>
      <c r="Z283" s="38">
        <f t="shared" si="16"/>
        <v>26914969.748000003</v>
      </c>
    </row>
    <row r="284" spans="1:26" ht="18.95" customHeight="1" x14ac:dyDescent="0.2">
      <c r="A284" s="45">
        <v>2013</v>
      </c>
      <c r="B284" s="46"/>
      <c r="C284" s="39">
        <f t="shared" ref="C284:Y284" si="28">SUM(C164:C175)</f>
        <v>4902732.8100000005</v>
      </c>
      <c r="D284" s="39">
        <f t="shared" si="28"/>
        <v>3604590.0700000003</v>
      </c>
      <c r="E284" s="40">
        <f t="shared" si="14"/>
        <v>8507322.8800000008</v>
      </c>
      <c r="F284" s="39">
        <f t="shared" si="28"/>
        <v>9799543.9228600003</v>
      </c>
      <c r="G284" s="39">
        <f t="shared" si="28"/>
        <v>0</v>
      </c>
      <c r="H284" s="39">
        <f t="shared" si="28"/>
        <v>0</v>
      </c>
      <c r="I284" s="40">
        <f t="shared" si="15"/>
        <v>9799543.9228600003</v>
      </c>
      <c r="J284" s="39">
        <f>SUM(J164:J175)</f>
        <v>3371434.2607142865</v>
      </c>
      <c r="K284" s="39">
        <f>SUM(K164:K175)</f>
        <v>14218.45</v>
      </c>
      <c r="L284" s="39">
        <f>SUM(L164:L175)</f>
        <v>192153.9</v>
      </c>
      <c r="M284" s="39">
        <f>SUM(M164:M175)</f>
        <v>396468.59</v>
      </c>
      <c r="N284" s="39">
        <f t="shared" si="28"/>
        <v>3140353.29</v>
      </c>
      <c r="O284" s="39">
        <f t="shared" si="28"/>
        <v>195043.20000000001</v>
      </c>
      <c r="P284" s="39">
        <f t="shared" si="28"/>
        <v>1126975.2999999998</v>
      </c>
      <c r="Q284" s="39">
        <f t="shared" si="28"/>
        <v>0</v>
      </c>
      <c r="R284" s="39">
        <f t="shared" si="28"/>
        <v>0</v>
      </c>
      <c r="S284" s="39">
        <f t="shared" si="28"/>
        <v>0</v>
      </c>
      <c r="T284" s="39">
        <f t="shared" si="28"/>
        <v>0</v>
      </c>
      <c r="U284" s="39">
        <f t="shared" si="28"/>
        <v>0</v>
      </c>
      <c r="V284" s="39">
        <f t="shared" si="28"/>
        <v>472819.83999999997</v>
      </c>
      <c r="W284" s="39">
        <f t="shared" si="28"/>
        <v>0</v>
      </c>
      <c r="X284" s="39">
        <f t="shared" si="28"/>
        <v>0</v>
      </c>
      <c r="Y284" s="39">
        <f t="shared" si="28"/>
        <v>0</v>
      </c>
      <c r="Z284" s="41">
        <f t="shared" si="16"/>
        <v>27216333.633574285</v>
      </c>
    </row>
    <row r="285" spans="1:26" ht="18.95" customHeight="1" x14ac:dyDescent="0.2">
      <c r="A285" s="47">
        <v>2014</v>
      </c>
      <c r="B285" s="48"/>
      <c r="C285" s="18">
        <f t="shared" ref="C285:Y285" si="29">SUM(C176:C187)</f>
        <v>5214014.99</v>
      </c>
      <c r="D285" s="18">
        <f t="shared" si="29"/>
        <v>4139358.75</v>
      </c>
      <c r="E285" s="19">
        <f t="shared" si="14"/>
        <v>9353373.7400000002</v>
      </c>
      <c r="F285" s="18">
        <f t="shared" si="29"/>
        <v>10487844.279999999</v>
      </c>
      <c r="G285" s="18">
        <f t="shared" si="29"/>
        <v>0</v>
      </c>
      <c r="H285" s="18">
        <f t="shared" si="29"/>
        <v>0</v>
      </c>
      <c r="I285" s="19">
        <f t="shared" si="15"/>
        <v>10487844.279999999</v>
      </c>
      <c r="J285" s="18">
        <f>SUM(J176:J187)</f>
        <v>3504847.070952381</v>
      </c>
      <c r="K285" s="18">
        <f>SUM(K176:K187)</f>
        <v>11180.179999999998</v>
      </c>
      <c r="L285" s="18">
        <f>SUM(L176:L187)</f>
        <v>314009.94</v>
      </c>
      <c r="M285" s="18">
        <f>SUM(M176:M187)</f>
        <v>319993.40000000002</v>
      </c>
      <c r="N285" s="18">
        <f t="shared" si="29"/>
        <v>3038800.76</v>
      </c>
      <c r="O285" s="18">
        <f t="shared" si="29"/>
        <v>252195.02000000002</v>
      </c>
      <c r="P285" s="18">
        <f t="shared" si="29"/>
        <v>1255360.7150000001</v>
      </c>
      <c r="Q285" s="18">
        <f t="shared" si="29"/>
        <v>0</v>
      </c>
      <c r="R285" s="18">
        <f t="shared" si="29"/>
        <v>0</v>
      </c>
      <c r="S285" s="18">
        <f t="shared" si="29"/>
        <v>0</v>
      </c>
      <c r="T285" s="18">
        <f t="shared" si="29"/>
        <v>0</v>
      </c>
      <c r="U285" s="18">
        <f t="shared" si="29"/>
        <v>0</v>
      </c>
      <c r="V285" s="18">
        <f t="shared" si="29"/>
        <v>545205.29</v>
      </c>
      <c r="W285" s="18">
        <f t="shared" si="29"/>
        <v>0</v>
      </c>
      <c r="X285" s="18">
        <f t="shared" si="29"/>
        <v>0</v>
      </c>
      <c r="Y285" s="18">
        <f t="shared" si="29"/>
        <v>0</v>
      </c>
      <c r="Z285" s="38">
        <f t="shared" si="16"/>
        <v>29082810.395952381</v>
      </c>
    </row>
    <row r="286" spans="1:26" ht="18.95" customHeight="1" x14ac:dyDescent="0.2">
      <c r="A286" s="45">
        <v>2015</v>
      </c>
      <c r="B286" s="46"/>
      <c r="C286" s="39">
        <f t="shared" ref="C286:Y286" si="30">SUM(C188:C199)</f>
        <v>6110255.7033333322</v>
      </c>
      <c r="D286" s="39">
        <f t="shared" si="30"/>
        <v>5193802.6754761897</v>
      </c>
      <c r="E286" s="40">
        <f t="shared" si="14"/>
        <v>11304058.378809523</v>
      </c>
      <c r="F286" s="39">
        <f t="shared" si="30"/>
        <v>11305141.194999998</v>
      </c>
      <c r="G286" s="39">
        <f t="shared" si="30"/>
        <v>0</v>
      </c>
      <c r="H286" s="39">
        <f t="shared" si="30"/>
        <v>0</v>
      </c>
      <c r="I286" s="40">
        <f t="shared" si="15"/>
        <v>11305141.194999998</v>
      </c>
      <c r="J286" s="39">
        <f>SUM(J188:J199)</f>
        <v>4085131.9252380948</v>
      </c>
      <c r="K286" s="39">
        <f>SUM(K188:K199)</f>
        <v>13530.619999999999</v>
      </c>
      <c r="L286" s="39">
        <f>SUM(L188:L199)</f>
        <v>202809.91999999995</v>
      </c>
      <c r="M286" s="39">
        <f>SUM(M188:M199)</f>
        <v>463007.89999999997</v>
      </c>
      <c r="N286" s="39">
        <f t="shared" si="30"/>
        <v>3597930.2671400001</v>
      </c>
      <c r="O286" s="39">
        <f t="shared" si="30"/>
        <v>163666.11000000002</v>
      </c>
      <c r="P286" s="39">
        <f t="shared" si="30"/>
        <v>1150844.4750000001</v>
      </c>
      <c r="Q286" s="39">
        <f t="shared" si="30"/>
        <v>0</v>
      </c>
      <c r="R286" s="39">
        <f t="shared" si="30"/>
        <v>0</v>
      </c>
      <c r="S286" s="39">
        <f t="shared" si="30"/>
        <v>0</v>
      </c>
      <c r="T286" s="39">
        <f t="shared" si="30"/>
        <v>0</v>
      </c>
      <c r="U286" s="39">
        <f t="shared" si="30"/>
        <v>0</v>
      </c>
      <c r="V286" s="39">
        <f t="shared" si="30"/>
        <v>464115.29</v>
      </c>
      <c r="W286" s="39">
        <f t="shared" si="30"/>
        <v>0</v>
      </c>
      <c r="X286" s="39">
        <f t="shared" si="30"/>
        <v>0</v>
      </c>
      <c r="Y286" s="39">
        <f t="shared" si="30"/>
        <v>0</v>
      </c>
      <c r="Z286" s="41">
        <f t="shared" si="16"/>
        <v>32750236.081187617</v>
      </c>
    </row>
    <row r="287" spans="1:26" ht="18.95" customHeight="1" x14ac:dyDescent="0.2">
      <c r="A287" s="47">
        <v>2016</v>
      </c>
      <c r="B287" s="48"/>
      <c r="C287" s="18">
        <f t="shared" ref="C287:Y287" si="31">SUM(C200:C211)</f>
        <v>6729455.9100000011</v>
      </c>
      <c r="D287" s="18">
        <f t="shared" si="31"/>
        <v>5629752.6099999994</v>
      </c>
      <c r="E287" s="19">
        <f t="shared" si="14"/>
        <v>12359208.52</v>
      </c>
      <c r="F287" s="18">
        <f t="shared" si="31"/>
        <v>11982407.002142858</v>
      </c>
      <c r="G287" s="18">
        <f t="shared" si="31"/>
        <v>0</v>
      </c>
      <c r="H287" s="18">
        <f t="shared" si="31"/>
        <v>0</v>
      </c>
      <c r="I287" s="19">
        <f t="shared" si="15"/>
        <v>11982407.002142858</v>
      </c>
      <c r="J287" s="18">
        <f>SUM(J200:J211)</f>
        <v>4367979.8038095236</v>
      </c>
      <c r="K287" s="18">
        <f>SUM(K200:K211)</f>
        <v>12652.044999999998</v>
      </c>
      <c r="L287" s="18">
        <f>SUM(L200:L211)</f>
        <v>222703.66799999998</v>
      </c>
      <c r="M287" s="18">
        <f>SUM(M200:M211)</f>
        <v>477353.91000000003</v>
      </c>
      <c r="N287" s="18">
        <f t="shared" si="31"/>
        <v>2988145.6699999995</v>
      </c>
      <c r="O287" s="18">
        <f t="shared" si="31"/>
        <v>87067.141666666663</v>
      </c>
      <c r="P287" s="18">
        <f t="shared" si="31"/>
        <v>1136844.9810000001</v>
      </c>
      <c r="Q287" s="18">
        <f t="shared" si="31"/>
        <v>0</v>
      </c>
      <c r="R287" s="18">
        <f t="shared" si="31"/>
        <v>0</v>
      </c>
      <c r="S287" s="18">
        <f t="shared" si="31"/>
        <v>0</v>
      </c>
      <c r="T287" s="18">
        <f t="shared" si="31"/>
        <v>0</v>
      </c>
      <c r="U287" s="18">
        <f t="shared" si="31"/>
        <v>0</v>
      </c>
      <c r="V287" s="18">
        <f t="shared" si="31"/>
        <v>411115.8</v>
      </c>
      <c r="W287" s="18">
        <f t="shared" si="31"/>
        <v>0</v>
      </c>
      <c r="X287" s="18">
        <f t="shared" si="31"/>
        <v>0</v>
      </c>
      <c r="Y287" s="18">
        <f t="shared" si="31"/>
        <v>0</v>
      </c>
      <c r="Z287" s="38">
        <f t="shared" si="16"/>
        <v>34045478.541619048</v>
      </c>
    </row>
    <row r="288" spans="1:26" ht="18.95" customHeight="1" x14ac:dyDescent="0.2">
      <c r="A288" s="45">
        <v>2017</v>
      </c>
      <c r="B288" s="46"/>
      <c r="C288" s="39">
        <f t="shared" ref="C288:Y288" si="32">SUM(C212:C223)</f>
        <v>6889609.9800000004</v>
      </c>
      <c r="D288" s="39">
        <f t="shared" si="32"/>
        <v>6076267.040000001</v>
      </c>
      <c r="E288" s="40">
        <f t="shared" si="14"/>
        <v>12965877.020000001</v>
      </c>
      <c r="F288" s="39">
        <f t="shared" si="32"/>
        <v>12189165.390000001</v>
      </c>
      <c r="G288" s="39">
        <f t="shared" si="32"/>
        <v>0</v>
      </c>
      <c r="H288" s="39">
        <f t="shared" si="32"/>
        <v>0</v>
      </c>
      <c r="I288" s="40">
        <f t="shared" si="15"/>
        <v>12189165.390000001</v>
      </c>
      <c r="J288" s="39">
        <f>SUM(J212:J223)</f>
        <v>4595740.6986904759</v>
      </c>
      <c r="K288" s="39">
        <f>SUM(K212:K223)</f>
        <v>11829.859999999999</v>
      </c>
      <c r="L288" s="39">
        <f>SUM(L212:L223)</f>
        <v>6979.8599999999988</v>
      </c>
      <c r="M288" s="39">
        <f>SUM(M212:M223)</f>
        <v>748980.12000000011</v>
      </c>
      <c r="N288" s="39">
        <f t="shared" si="32"/>
        <v>1879137.4600000002</v>
      </c>
      <c r="O288" s="39">
        <f t="shared" si="32"/>
        <v>193793.88</v>
      </c>
      <c r="P288" s="39">
        <f t="shared" si="32"/>
        <v>1998938.709</v>
      </c>
      <c r="Q288" s="39">
        <f t="shared" si="32"/>
        <v>0</v>
      </c>
      <c r="R288" s="39">
        <f t="shared" si="32"/>
        <v>0</v>
      </c>
      <c r="S288" s="39">
        <f t="shared" si="32"/>
        <v>0</v>
      </c>
      <c r="T288" s="39">
        <f t="shared" si="32"/>
        <v>0</v>
      </c>
      <c r="U288" s="39">
        <f t="shared" si="32"/>
        <v>0</v>
      </c>
      <c r="V288" s="39">
        <f t="shared" si="32"/>
        <v>631881.55000000005</v>
      </c>
      <c r="W288" s="39">
        <f t="shared" si="32"/>
        <v>586.28</v>
      </c>
      <c r="X288" s="39">
        <f t="shared" si="32"/>
        <v>0</v>
      </c>
      <c r="Y288" s="39">
        <f t="shared" si="32"/>
        <v>0</v>
      </c>
      <c r="Z288" s="41">
        <f t="shared" si="16"/>
        <v>35222910.827690482</v>
      </c>
    </row>
    <row r="289" spans="1:26" ht="18.95" customHeight="1" x14ac:dyDescent="0.2">
      <c r="A289" s="47">
        <v>2018</v>
      </c>
      <c r="B289" s="48"/>
      <c r="C289" s="18">
        <f t="shared" ref="C289:Y289" si="33">SUM(C224:C235)</f>
        <v>6978068.4999999991</v>
      </c>
      <c r="D289" s="18">
        <f t="shared" si="33"/>
        <v>6605303.1159999995</v>
      </c>
      <c r="E289" s="19">
        <f t="shared" si="14"/>
        <v>13583371.615999999</v>
      </c>
      <c r="F289" s="18">
        <f t="shared" si="33"/>
        <v>0</v>
      </c>
      <c r="G289" s="18">
        <f t="shared" si="33"/>
        <v>12381737.259300001</v>
      </c>
      <c r="H289" s="18">
        <f t="shared" si="33"/>
        <v>125576.22000000003</v>
      </c>
      <c r="I289" s="19">
        <f t="shared" si="15"/>
        <v>12507313.479300002</v>
      </c>
      <c r="J289" s="18">
        <f>SUM(J224:J235)</f>
        <v>4792380.0201904764</v>
      </c>
      <c r="K289" s="18">
        <f>SUM(K224:K235)</f>
        <v>11219.789999999999</v>
      </c>
      <c r="L289" s="18">
        <f>SUM(L224:L235)</f>
        <v>4480.3179999999993</v>
      </c>
      <c r="M289" s="18">
        <f>SUM(M224:M235)</f>
        <v>805034.35000000009</v>
      </c>
      <c r="N289" s="18">
        <f t="shared" si="33"/>
        <v>1676114.6779999998</v>
      </c>
      <c r="O289" s="18">
        <f t="shared" si="33"/>
        <v>446152.88999999996</v>
      </c>
      <c r="P289" s="18">
        <f t="shared" si="33"/>
        <v>2639611.9449999994</v>
      </c>
      <c r="Q289" s="18">
        <f t="shared" si="33"/>
        <v>0</v>
      </c>
      <c r="R289" s="18">
        <f t="shared" si="33"/>
        <v>0</v>
      </c>
      <c r="S289" s="18">
        <f t="shared" si="33"/>
        <v>0</v>
      </c>
      <c r="T289" s="18">
        <f t="shared" si="33"/>
        <v>0</v>
      </c>
      <c r="U289" s="18">
        <f t="shared" si="33"/>
        <v>0</v>
      </c>
      <c r="V289" s="18">
        <f t="shared" si="33"/>
        <v>971036.12</v>
      </c>
      <c r="W289" s="18">
        <f t="shared" si="33"/>
        <v>725.70999999999992</v>
      </c>
      <c r="X289" s="18">
        <f t="shared" si="33"/>
        <v>0</v>
      </c>
      <c r="Y289" s="18">
        <f t="shared" si="33"/>
        <v>0</v>
      </c>
      <c r="Z289" s="38">
        <f t="shared" si="16"/>
        <v>37437440.916490473</v>
      </c>
    </row>
    <row r="290" spans="1:26" ht="18.95" customHeight="1" x14ac:dyDescent="0.2">
      <c r="A290" s="45">
        <v>2019</v>
      </c>
      <c r="B290" s="46"/>
      <c r="C290" s="39">
        <f t="shared" ref="C290:Y290" si="34">SUM(C236:C247)</f>
        <v>7366075.0499999989</v>
      </c>
      <c r="D290" s="39">
        <f t="shared" si="34"/>
        <v>7719627.4699999988</v>
      </c>
      <c r="E290" s="40">
        <f t="shared" si="14"/>
        <v>15085702.519999998</v>
      </c>
      <c r="F290" s="39">
        <f t="shared" si="34"/>
        <v>0</v>
      </c>
      <c r="G290" s="39">
        <f t="shared" si="34"/>
        <v>13207450.239999998</v>
      </c>
      <c r="H290" s="39">
        <f t="shared" si="34"/>
        <v>104935.19999999998</v>
      </c>
      <c r="I290" s="40">
        <f t="shared" si="15"/>
        <v>13312385.439999998</v>
      </c>
      <c r="J290" s="39">
        <f>SUM(J236:J247)</f>
        <v>5021366.97</v>
      </c>
      <c r="K290" s="39">
        <f>SUM(K236:K247)</f>
        <v>11628.28</v>
      </c>
      <c r="L290" s="39">
        <f>SUM(L236:L247)</f>
        <v>33831.71</v>
      </c>
      <c r="M290" s="39">
        <f>SUM(M236:M247)</f>
        <v>780223.31</v>
      </c>
      <c r="N290" s="39">
        <f t="shared" si="34"/>
        <v>1622457.6300000001</v>
      </c>
      <c r="O290" s="39">
        <f t="shared" si="34"/>
        <v>662265.01</v>
      </c>
      <c r="P290" s="39">
        <f t="shared" si="34"/>
        <v>2997744.82</v>
      </c>
      <c r="Q290" s="39">
        <f t="shared" si="34"/>
        <v>241885.45</v>
      </c>
      <c r="R290" s="39">
        <f t="shared" si="34"/>
        <v>4907.2199999999993</v>
      </c>
      <c r="S290" s="39">
        <f t="shared" si="34"/>
        <v>101356.29</v>
      </c>
      <c r="T290" s="39">
        <f t="shared" si="34"/>
        <v>844.6</v>
      </c>
      <c r="U290" s="39">
        <f t="shared" si="34"/>
        <v>2626.1800000000003</v>
      </c>
      <c r="V290" s="39">
        <f t="shared" si="34"/>
        <v>1370579</v>
      </c>
      <c r="W290" s="39">
        <f t="shared" si="34"/>
        <v>784.61999999999989</v>
      </c>
      <c r="X290" s="39">
        <f t="shared" si="34"/>
        <v>0</v>
      </c>
      <c r="Y290" s="39">
        <f t="shared" si="34"/>
        <v>23341.03</v>
      </c>
      <c r="Z290" s="41">
        <f t="shared" si="16"/>
        <v>41273930.079999991</v>
      </c>
    </row>
    <row r="291" spans="1:26" ht="18.95" customHeight="1" x14ac:dyDescent="0.2">
      <c r="A291" s="47">
        <v>2020</v>
      </c>
      <c r="B291" s="48"/>
      <c r="C291" s="18">
        <f>SUM(C248:C259)</f>
        <v>6649725.4800000004</v>
      </c>
      <c r="D291" s="18">
        <f>SUM(D248:D259)</f>
        <v>7297031.6600000011</v>
      </c>
      <c r="E291" s="19">
        <f t="shared" si="14"/>
        <v>13946757.140000001</v>
      </c>
      <c r="F291" s="18">
        <f>SUM(F248:F259)</f>
        <v>0</v>
      </c>
      <c r="G291" s="18">
        <f t="shared" ref="G291:H291" si="35">SUM(G248:G259)</f>
        <v>12124885.99</v>
      </c>
      <c r="H291" s="18">
        <f t="shared" si="35"/>
        <v>111484.37</v>
      </c>
      <c r="I291" s="19">
        <f t="shared" si="15"/>
        <v>12236370.359999999</v>
      </c>
      <c r="J291" s="18">
        <f>SUM(J248:J259)</f>
        <v>5088768.3900000006</v>
      </c>
      <c r="K291" s="18">
        <f t="shared" ref="K291:Y291" si="36">SUM(K248:K259)</f>
        <v>10474.539999999999</v>
      </c>
      <c r="L291" s="18">
        <f t="shared" si="36"/>
        <v>3287.5000000000009</v>
      </c>
      <c r="M291" s="18">
        <f t="shared" si="36"/>
        <v>373007.96000000008</v>
      </c>
      <c r="N291" s="18">
        <f t="shared" si="36"/>
        <v>1452784.91</v>
      </c>
      <c r="O291" s="18">
        <f t="shared" si="36"/>
        <v>340085.85</v>
      </c>
      <c r="P291" s="18">
        <f t="shared" si="36"/>
        <v>3290738.18</v>
      </c>
      <c r="Q291" s="18">
        <f t="shared" si="36"/>
        <v>232804.88999999998</v>
      </c>
      <c r="R291" s="18">
        <f t="shared" si="36"/>
        <v>5028.17</v>
      </c>
      <c r="S291" s="18">
        <f t="shared" si="36"/>
        <v>114131.11000000002</v>
      </c>
      <c r="T291" s="18">
        <f t="shared" si="36"/>
        <v>362.75</v>
      </c>
      <c r="U291" s="18">
        <f t="shared" si="36"/>
        <v>0</v>
      </c>
      <c r="V291" s="18">
        <f t="shared" si="36"/>
        <v>1095815.76</v>
      </c>
      <c r="W291" s="18">
        <f t="shared" si="36"/>
        <v>794.84999999999991</v>
      </c>
      <c r="X291" s="18">
        <f t="shared" si="36"/>
        <v>0</v>
      </c>
      <c r="Y291" s="18">
        <f t="shared" si="36"/>
        <v>8924.2199999999993</v>
      </c>
      <c r="Z291" s="38">
        <f t="shared" si="16"/>
        <v>38200136.579999998</v>
      </c>
    </row>
    <row r="292" spans="1:26" ht="18.95" customHeight="1" x14ac:dyDescent="0.2">
      <c r="A292" s="49" t="s">
        <v>29</v>
      </c>
      <c r="B292" s="46"/>
      <c r="C292" s="39">
        <f>SUM(C260:C261)</f>
        <v>1248317.5899999999</v>
      </c>
      <c r="D292" s="39">
        <f>SUM(D260:D261)</f>
        <v>1265550.49</v>
      </c>
      <c r="E292" s="40">
        <f t="shared" si="14"/>
        <v>2513868.08</v>
      </c>
      <c r="F292" s="39">
        <f>SUM(F260:F261)</f>
        <v>0</v>
      </c>
      <c r="G292" s="39">
        <f t="shared" ref="G292:Y292" si="37">SUM(G260:G261)</f>
        <v>2399570.4299999997</v>
      </c>
      <c r="H292" s="39">
        <f t="shared" si="37"/>
        <v>23124.720000000001</v>
      </c>
      <c r="I292" s="40">
        <f t="shared" si="15"/>
        <v>2422695.15</v>
      </c>
      <c r="J292" s="39">
        <f t="shared" si="37"/>
        <v>912687.37</v>
      </c>
      <c r="K292" s="39">
        <f t="shared" si="37"/>
        <v>1951.06</v>
      </c>
      <c r="L292" s="39">
        <f t="shared" si="37"/>
        <v>4913.5600000000004</v>
      </c>
      <c r="M292" s="39">
        <f t="shared" si="37"/>
        <v>74551.72</v>
      </c>
      <c r="N292" s="39">
        <f t="shared" si="37"/>
        <v>248301.34999999998</v>
      </c>
      <c r="O292" s="39">
        <f t="shared" si="37"/>
        <v>48879.33</v>
      </c>
      <c r="P292" s="39">
        <f t="shared" si="37"/>
        <v>105983</v>
      </c>
      <c r="Q292" s="39">
        <f t="shared" si="37"/>
        <v>42266.92</v>
      </c>
      <c r="R292" s="39">
        <f t="shared" si="37"/>
        <v>1232.99</v>
      </c>
      <c r="S292" s="39">
        <f t="shared" si="37"/>
        <v>23202.85</v>
      </c>
      <c r="T292" s="39">
        <f t="shared" si="37"/>
        <v>131.16999999999999</v>
      </c>
      <c r="U292" s="39">
        <f t="shared" si="37"/>
        <v>0</v>
      </c>
      <c r="V292" s="39">
        <f t="shared" si="37"/>
        <v>219693</v>
      </c>
      <c r="W292" s="39">
        <f t="shared" si="37"/>
        <v>0</v>
      </c>
      <c r="X292" s="39">
        <f t="shared" si="37"/>
        <v>0</v>
      </c>
      <c r="Y292" s="39">
        <f t="shared" si="37"/>
        <v>285.70999999999998</v>
      </c>
      <c r="Z292" s="41">
        <f t="shared" ref="Z292" si="38">(SUM(J292:Y292))+I292+E292</f>
        <v>6620643.2599999998</v>
      </c>
    </row>
    <row r="293" spans="1:26" s="35" customFormat="1" ht="17.100000000000001" customHeight="1" x14ac:dyDescent="0.2">
      <c r="A293" s="42" t="s">
        <v>30</v>
      </c>
      <c r="B293" s="32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4"/>
    </row>
    <row r="294" spans="1:26" s="35" customFormat="1" x14ac:dyDescent="0.2">
      <c r="A294" s="35" t="s">
        <v>31</v>
      </c>
      <c r="X294" s="43"/>
      <c r="Y294" s="43"/>
    </row>
    <row r="295" spans="1:26" ht="18" x14ac:dyDescent="0.2">
      <c r="A295" s="1" t="s">
        <v>32</v>
      </c>
    </row>
  </sheetData>
  <mergeCells count="23">
    <mergeCell ref="A275:B275"/>
    <mergeCell ref="A270:B270"/>
    <mergeCell ref="A271:B271"/>
    <mergeCell ref="A272:B272"/>
    <mergeCell ref="A273:B273"/>
    <mergeCell ref="A274:B274"/>
    <mergeCell ref="A287:B287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8:B288"/>
    <mergeCell ref="A289:B289"/>
    <mergeCell ref="A290:B290"/>
    <mergeCell ref="A291:B291"/>
    <mergeCell ref="A292:B292"/>
  </mergeCells>
  <printOptions horizontalCentered="1"/>
  <pageMargins left="0.23622047244094491" right="0.23622047244094491" top="0.51181102362204722" bottom="0.51181102362204722" header="0.31496062992125984" footer="0.31496062992125984"/>
  <pageSetup paperSize="14" scale="4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CONS-MES T</vt:lpstr>
      <vt:lpstr>'CONS-MES 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Antolin Poz López</dc:creator>
  <cp:lastModifiedBy>Marvin Antolin Poz López</cp:lastModifiedBy>
  <dcterms:created xsi:type="dcterms:W3CDTF">2021-04-05T20:34:26Z</dcterms:created>
  <dcterms:modified xsi:type="dcterms:W3CDTF">2021-04-05T20:35:54Z</dcterms:modified>
</cp:coreProperties>
</file>