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uario\Desktop\Descargas\"/>
    </mc:Choice>
  </mc:AlternateContent>
  <xr:revisionPtr revIDLastSave="0" documentId="13_ncr:1_{C63DF824-5368-4742-B068-A5DE14DC0D4F}" xr6:coauthVersionLast="47" xr6:coauthVersionMax="47" xr10:uidLastSave="{00000000-0000-0000-0000-000000000000}"/>
  <bookViews>
    <workbookView xWindow="20370" yWindow="-120" windowWidth="21840" windowHeight="13020" xr2:uid="{00000000-000D-0000-FFFF-FFFF00000000}"/>
  </bookViews>
  <sheets>
    <sheet name="Tablero" sheetId="1" r:id="rId1"/>
    <sheet name="Hoja3" sheetId="3" r:id="rId2"/>
    <sheet name="Hoja2" sheetId="2" r:id="rId3"/>
  </sheets>
  <definedNames>
    <definedName name="_xlnm.Print_Area" localSheetId="0">Tablero!$A$1:$P$31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I24" i="1"/>
  <c r="I26" i="1"/>
  <c r="I27" i="1"/>
  <c r="I28" i="1"/>
  <c r="I29" i="1"/>
  <c r="B6" i="2"/>
  <c r="I22" i="1"/>
  <c r="F13" i="1" l="1"/>
  <c r="O13" i="1"/>
</calcChain>
</file>

<file path=xl/sharedStrings.xml><?xml version="1.0" encoding="utf-8"?>
<sst xmlns="http://schemas.openxmlformats.org/spreadsheetml/2006/main" count="79" uniqueCount="78">
  <si>
    <t>PRESUPUESTO VIGENTE PARA 2023</t>
  </si>
  <si>
    <t>AUTORIDADES</t>
  </si>
  <si>
    <t>SERVICIOS PERSONALES, TÉCNICOS Y PROFESIONALES</t>
  </si>
  <si>
    <t>Presupuesto vigente</t>
  </si>
  <si>
    <t>Descripción del programa</t>
  </si>
  <si>
    <t>Presupuesto ejecutado</t>
  </si>
  <si>
    <t>Procentaje de ejecución</t>
  </si>
  <si>
    <t>Información Pública</t>
  </si>
  <si>
    <t>Región 1: Guatemala</t>
  </si>
  <si>
    <t xml:space="preserve">PRESUPUESTO EJECUTADO </t>
  </si>
  <si>
    <t xml:space="preserve">PORCENTAJE DE EJECUCIÓN </t>
  </si>
  <si>
    <t>Presupuesto vigente 2023</t>
  </si>
  <si>
    <t>Porcentaje de ejecución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</si>
  <si>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</si>
  <si>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</si>
  <si>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</si>
  <si>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</si>
  <si>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</si>
  <si>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TABLERO DE RENDICIÓN DE CUENTAS</t>
  </si>
  <si>
    <t>Región 10: Servicios en el exterior</t>
  </si>
  <si>
    <t>GESTIÓN DE PRESUPUESTO</t>
  </si>
  <si>
    <t xml:space="preserve"> PROGRAMAS PRESUPUESTA-RIOS</t>
  </si>
  <si>
    <t>EJECUCIÓN 
POR FINALIDADES</t>
  </si>
  <si>
    <t>Servicios técnicos o profesionales subgrupo 18</t>
  </si>
  <si>
    <t>Servicios técnicos o profesionales 029</t>
  </si>
  <si>
    <t>PROGRAMA 1</t>
  </si>
  <si>
    <t>PROGRAMA 3</t>
  </si>
  <si>
    <t>Personal temporal 021
Personal temporal 022
Jornales 031</t>
  </si>
  <si>
    <t>Personal permanente 011</t>
  </si>
  <si>
    <t>7 personas</t>
  </si>
  <si>
    <t>000 personas
4    personas
000 personas</t>
  </si>
  <si>
    <t>297 personas</t>
  </si>
  <si>
    <t>219 personas</t>
  </si>
  <si>
    <t>ACTUALIZADO AL 31 DE MARZO DEL 2023</t>
  </si>
  <si>
    <t>MINISTERIO DE ENERGÍA Y MINAS</t>
  </si>
  <si>
    <t>Grupo (000): SERVICIOS PERSONALES</t>
  </si>
  <si>
    <t>Grupo (100): SERVICIOS NO PERSONALES</t>
  </si>
  <si>
    <t>Grupo (200): MATERIALES Y SUMINISTROS</t>
  </si>
  <si>
    <t>Grupo (300): PROPIEDAD, PLANTA, EQUIPO E INTANGIBLES</t>
  </si>
  <si>
    <t>Grupo (400): TRANSFERENCIAS CORRIENTES</t>
  </si>
  <si>
    <t>050000: ASUNTOS ECONÓMICOS</t>
  </si>
  <si>
    <t>010000: SERVICIOS PÚBLICOS GENERALES</t>
  </si>
  <si>
    <t>060000: PROTECCIÓN AMBIENTAL</t>
  </si>
  <si>
    <t>Región (I): METROPOLITANA</t>
  </si>
  <si>
    <t>Región (III): NORORIENTE</t>
  </si>
  <si>
    <t>Región (V): CENTRAL</t>
  </si>
  <si>
    <t>Región (VIII): PETÉN</t>
  </si>
  <si>
    <t>PROGRAMA 11</t>
  </si>
  <si>
    <t>PROGRAMA 12</t>
  </si>
  <si>
    <t>PROGRAMA 13</t>
  </si>
  <si>
    <t>PROGRAMA 14</t>
  </si>
  <si>
    <t>PROGRAMA 15</t>
  </si>
  <si>
    <t>PROGRAMA 99</t>
  </si>
  <si>
    <t>ACTIVIDADES CENTRALES</t>
  </si>
  <si>
    <t>DESARROLLO SOSTENIBLE DEL SECTOR ENERGETICO, MINERO Y DE HIDROCARBUROS (ACTIVIDAD COMUN A LOS PROGRAMAS 11, 12 Y 15)</t>
  </si>
  <si>
    <t>FOMENTO Y CONTROL EN LA EXPLORACION, EXPLOTACION Y COMERCIALIZACION DE HIDROCARBUROS</t>
  </si>
  <si>
    <t>FOMENTO A LA ACTIVIDAD MINERA</t>
  </si>
  <si>
    <t>SEGURIDAD RADIOLOGICA</t>
  </si>
  <si>
    <t>SERVICIOS TECNICOS DE LABORATORIO</t>
  </si>
  <si>
    <t>FOMENTO DE LAS ACTIVIDADES DE GENERACION, TRANSMISION Y DISTRIBUCION DE ENERGIA</t>
  </si>
  <si>
    <t>PARTIDAS NO ASIGNABLES A PROGRAMAS</t>
  </si>
  <si>
    <t>PRINCIPALES AVANCES O LOGROS
AL 31 DE MARZO DE 2023</t>
  </si>
  <si>
    <t>Ministro de Energía y Minas</t>
  </si>
  <si>
    <t>Alberto Pimentel Mata</t>
  </si>
  <si>
    <t>Viceministro de Energía y Minas encargado del sector energético</t>
  </si>
  <si>
    <t>Manuel Eduardo Arita</t>
  </si>
  <si>
    <t>Viceministro de Energía y Minas encargado del área de minería e hidrocarburos</t>
  </si>
  <si>
    <t>Luis Aroldo Ayala Vargas</t>
  </si>
  <si>
    <t>Viceministro de Desarrollo Sostenible</t>
  </si>
  <si>
    <t>Oscar Rafael Pérez Ramírez</t>
  </si>
  <si>
    <r>
      <t xml:space="preserve">1. Otorgamiento de 2 nuevas licencias de explotación minera. 
</t>
    </r>
    <r>
      <rPr>
        <b/>
        <sz val="8"/>
        <color theme="4" tint="-0.249977111117893"/>
        <rFont val="Arial"/>
        <family val="2"/>
      </rPr>
      <t>Beneficiarios: Toda la población del país.</t>
    </r>
  </si>
  <si>
    <r>
      <t xml:space="preserve">•	Primer registro de personas individuales o jurídicas, para ser reconocidas como proveedores del servicio de carga para vehículo eléctrico en la República de Guatemala.  
•	Publicación de la Resolución CNEE-69-2023, Norma para la prestación del servicio de carga para vehículo eléctrico y sistema de transporte eléctrico.
•	Tres proyectos iniciados, dos de los cuales obedecen a tecnología hidroeléctrica y uno a tecnología solar.
•	Visita a 82 comunidades, con los respectivos informes de evaluación socioeconómica: 5,607 hogares y más de 27,000 personas que serán beneficiadas cuando se completen los proyectos de electrificación rural por el INDE.
•	Registro de 30 nuevos Agentes en el Mercado Eléctrico Nacional, que participaran en el Mercado Mayorista de Guatemala, en incremento de la demanda energética e impulso a la economía del País.
•	Publicación de la Resolución CNEE-70-2023 que actualiza la Norma Técnica de Conexión; nuevos proyectos de energía eléctrica conectados en menor tiempo al Sistema Eléctrico Nacional.
</t>
    </r>
    <r>
      <rPr>
        <b/>
        <sz val="8"/>
        <color theme="4" tint="-0.249977111117893"/>
        <rFont val="Arial"/>
        <family val="2"/>
      </rPr>
      <t>Beneficiarios: Toda la población del país.</t>
    </r>
  </si>
  <si>
    <r>
      <t xml:space="preserve">•	Apoyo al Congreso de la República, con la iniciativa de “Ley de Apoyo Social Temporal a los Consumidores de Gas Propano” con el fin de beneficiar a los consumidores finales de los mismos.
•	Otorgamiento del apoyo social temporal a los consumidores de Gas Licuado de Petróleo, para los productos envasados en cilindros de 10, 20, 25 y 35 libras, con base al Decreto Número 55-2022 (hasta enero 2023); y al Decreto Número 5-2023 (3 meses a partir del 16 de marzo de 2023).
</t>
    </r>
    <r>
      <rPr>
        <b/>
        <sz val="8"/>
        <color theme="4" tint="-0.249977111117893"/>
        <rFont val="Arial"/>
        <family val="2"/>
      </rPr>
      <t xml:space="preserve">Beneficiarios: 1.800,000 hogares/mes a través de las empresas envasadoras y depósitos (más de 8 millones de personas; población con menos capacidad adquisitiva). </t>
    </r>
  </si>
  <si>
    <r>
      <t xml:space="preserve">•	Modificaciones de licencias de transporte y exportación: INCAN repatriará fuentes radiactivas de Cobalto 60 de alta tasa de dosis, que se encuentran en desuso, hacia los Estados Unidos de América, en prevención de accidentes y emergencias radiológicas
•	Pago de los Gastos Nacionales de Participación -GNPs, para ejecución de 3 proyectos del Programa de Cooperación Técnica entre el Organismo Internacional de Energía Atómica - OIEA y Guatemala.
</t>
    </r>
    <r>
      <rPr>
        <b/>
        <sz val="8"/>
        <color theme="4" tint="-0.249977111117893"/>
        <rFont val="Arial"/>
        <family val="2"/>
      </rPr>
      <t xml:space="preserve">
Beneficiarios: Toda la población del país.</t>
    </r>
  </si>
  <si>
    <r>
      <t xml:space="preserve">•	9,107 análisis de laboratorio (minerales, hidrocarburos y aplicaciones nucleares), con lo cual se ha logrado lo siguiente: a) Atención a un aproximado de 267 empresas con análisis en productos de exportación (garantía de no contaminación radiactiva; exportación de más de 31,044.00 toneladas de productos agrícolas).
•	Análisis de materiales utilizados en el tratamiento de agua potable de la ciudad de Guatemala. 
</t>
    </r>
    <r>
      <rPr>
        <b/>
        <sz val="8"/>
        <color theme="4" tint="-0.249977111117893"/>
        <rFont val="Arial"/>
        <family val="2"/>
      </rPr>
      <t>Beneficiarios: A) Empresas exportadoras; B) 600,000 personas de la ciudad de Guatemala, por medio del análisis de materiales de tratamiento de agua</t>
    </r>
    <r>
      <rPr>
        <sz val="8"/>
        <color theme="1"/>
        <rFont val="Arial"/>
        <family val="2"/>
      </rPr>
      <t xml:space="preserve">. </t>
    </r>
  </si>
  <si>
    <r>
      <t xml:space="preserve">•	Informe de Cobertura Eléctrica Nacional: número de hogares electrificados e índice de cobertura eléctrica desagregado por departamento y municipio. 
</t>
    </r>
    <r>
      <rPr>
        <b/>
        <sz val="8"/>
        <color theme="4" tint="-0.249977111117893"/>
        <rFont val="Arial"/>
        <family val="2"/>
      </rPr>
      <t>Beneficiarios: población sin acceso a energía eléctrica</t>
    </r>
  </si>
  <si>
    <r>
      <t xml:space="preserve">•	Integración de observaciones y validación del “Reglamento que contiene las pautas de las consultas a pueblos indígenas (Convenio 169, OIT), en conjunto con MINTRAB y COPADEH.  El documento final será sometido a dictámenes jurídicos y técnicos respectivos.
</t>
    </r>
    <r>
      <rPr>
        <b/>
        <sz val="8"/>
        <color theme="4" tint="-0.249977111117893"/>
        <rFont val="Arial"/>
        <family val="2"/>
      </rPr>
      <t>Beneficiarios: Toda la población del país, con énfasis a pueblos indígenas.</t>
    </r>
  </si>
  <si>
    <r>
      <t xml:space="preserve">•	Avance en la consulta a pueblos indígenas xinka y maya k’aqchiquel, en los derechos mineros Escobal y Progreso VII Derivada, respectivamente. Además, avances en mesas de seguimiento de compromisos, consultas de proyectos OXEC I y II, y Extracción Minera Fénix, (pueblo indígena maya q’eqchi).
</t>
    </r>
    <r>
      <rPr>
        <b/>
        <sz val="8"/>
        <color theme="4" tint="-0.249977111117893"/>
        <rFont val="Arial"/>
        <family val="2"/>
      </rPr>
      <t>Beneficiarios: Departamentos de Guatemala, Izabal, Alta Verapaz y Santa Rosa.</t>
    </r>
    <r>
      <rPr>
        <sz val="8"/>
        <color theme="1"/>
        <rFont val="Arial"/>
        <family val="2"/>
      </rPr>
      <t xml:space="preserve">
•	Realización de 8 procesos de diálogo en proyectos de extracción de materiales de construcción, para la emisión de los derechos mineros correspondientes.  
</t>
    </r>
    <r>
      <rPr>
        <b/>
        <sz val="8"/>
        <color theme="4" tint="-0.249977111117893"/>
        <rFont val="Arial"/>
        <family val="2"/>
      </rPr>
      <t>Beneficiarios:  Departamentos de Suchitepequez, El Progreso, Guatemala y Retalhuleu (aporte a la economía y construcción local).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</si>
</sst>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3" formatCode="_-* #,##0.00_-;\-* #,##0.00_-;_-* &quot;-&quot;??_-;_-@_-"/>
    <numFmt numFmtId="164" formatCode="0.0%"/>
    <numFmt numFmtId="165" formatCode="0.0"/>
    <numFmt numFmtId="166" formatCode="&quot;Q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20"/>
      <color rgb="FF002060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8"/>
      <color rgb="FF00B050"/>
      <name val="Arial"/>
      <family val="2"/>
    </font>
    <font>
      <sz val="8"/>
      <color theme="1"/>
      <name val="Arial"/>
      <family val="2"/>
    </font>
    <font>
      <b/>
      <sz val="8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49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1" fillId="4" borderId="0" xfId="0" applyFont="1" applyFill="1"/>
    <xf numFmtId="0" fontId="2" fillId="0" borderId="5" xfId="0" applyFont="1" applyBorder="1" applyAlignment="1">
      <alignment horizontal="left" vertical="center" wrapText="1"/>
    </xf>
    <xf numFmtId="8" fontId="2" fillId="3" borderId="6" xfId="0" applyNumberFormat="1" applyFont="1" applyFill="1" applyBorder="1" applyAlignment="1">
      <alignment horizontal="center" vertical="center"/>
    </xf>
    <xf numFmtId="0" fontId="5" fillId="4" borderId="0" xfId="0" applyFont="1" applyFill="1"/>
    <xf numFmtId="0" fontId="4" fillId="4" borderId="0" xfId="0" applyFont="1" applyFill="1" applyAlignment="1">
      <alignment horizontal="center" vertical="top" wrapText="1"/>
    </xf>
    <xf numFmtId="0" fontId="2" fillId="4" borderId="10" xfId="0" applyFont="1" applyFill="1" applyBorder="1" applyAlignment="1">
      <alignment horizontal="center" vertical="center"/>
    </xf>
    <xf numFmtId="6" fontId="2" fillId="4" borderId="0" xfId="0" applyNumberFormat="1" applyFont="1" applyFill="1" applyAlignment="1">
      <alignment horizontal="center" vertical="center"/>
    </xf>
    <xf numFmtId="166" fontId="2" fillId="3" borderId="8" xfId="0" applyNumberFormat="1" applyFont="1" applyFill="1" applyBorder="1" applyAlignment="1">
      <alignment horizontal="center" vertical="center"/>
    </xf>
    <xf numFmtId="7" fontId="2" fillId="4" borderId="1" xfId="1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/>
    </xf>
    <xf numFmtId="166" fontId="2" fillId="3" borderId="16" xfId="0" applyNumberFormat="1" applyFont="1" applyFill="1" applyBorder="1" applyAlignment="1">
      <alignment horizontal="center" vertical="center"/>
    </xf>
    <xf numFmtId="166" fontId="2" fillId="3" borderId="6" xfId="0" applyNumberFormat="1" applyFont="1" applyFill="1" applyBorder="1" applyAlignment="1">
      <alignment horizontal="center" vertical="center"/>
    </xf>
    <xf numFmtId="166" fontId="2" fillId="4" borderId="0" xfId="0" applyNumberFormat="1" applyFont="1" applyFill="1"/>
    <xf numFmtId="0" fontId="2" fillId="3" borderId="2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7" fontId="2" fillId="4" borderId="40" xfId="1" applyNumberFormat="1" applyFont="1" applyFill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/>
    </xf>
    <xf numFmtId="7" fontId="2" fillId="4" borderId="25" xfId="1" applyNumberFormat="1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left" vertical="center" wrapText="1"/>
    </xf>
    <xf numFmtId="0" fontId="11" fillId="4" borderId="32" xfId="0" applyFont="1" applyFill="1" applyBorder="1" applyAlignment="1">
      <alignment horizontal="left" vertical="center" wrapText="1"/>
    </xf>
    <xf numFmtId="0" fontId="11" fillId="4" borderId="33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48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7" fontId="2" fillId="0" borderId="39" xfId="1" applyNumberFormat="1" applyFont="1" applyBorder="1" applyAlignment="1">
      <alignment horizontal="center" vertical="center"/>
    </xf>
    <xf numFmtId="7" fontId="2" fillId="0" borderId="41" xfId="1" applyNumberFormat="1" applyFont="1" applyBorder="1" applyAlignment="1">
      <alignment horizontal="center" vertical="center"/>
    </xf>
    <xf numFmtId="7" fontId="2" fillId="0" borderId="46" xfId="1" applyNumberFormat="1" applyFont="1" applyBorder="1" applyAlignment="1">
      <alignment horizontal="center" vertical="center"/>
    </xf>
    <xf numFmtId="7" fontId="2" fillId="0" borderId="45" xfId="1" applyNumberFormat="1" applyFont="1" applyBorder="1" applyAlignment="1">
      <alignment horizontal="center" vertical="center"/>
    </xf>
    <xf numFmtId="7" fontId="2" fillId="4" borderId="40" xfId="1" applyNumberFormat="1" applyFont="1" applyFill="1" applyBorder="1" applyAlignment="1">
      <alignment horizontal="center" vertical="center"/>
    </xf>
    <xf numFmtId="7" fontId="2" fillId="4" borderId="47" xfId="1" applyNumberFormat="1" applyFont="1" applyFill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7" fontId="2" fillId="0" borderId="2" xfId="1" applyNumberFormat="1" applyFont="1" applyBorder="1" applyAlignment="1">
      <alignment horizontal="center" vertical="center"/>
    </xf>
    <xf numFmtId="7" fontId="2" fillId="0" borderId="30" xfId="1" applyNumberFormat="1" applyFont="1" applyBorder="1" applyAlignment="1">
      <alignment horizontal="center" vertical="center"/>
    </xf>
    <xf numFmtId="0" fontId="11" fillId="0" borderId="31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4" borderId="27" xfId="0" applyFont="1" applyFill="1" applyBorder="1" applyAlignment="1">
      <alignment horizontal="left" vertical="center" wrapText="1"/>
    </xf>
    <xf numFmtId="0" fontId="11" fillId="4" borderId="28" xfId="0" applyFont="1" applyFill="1" applyBorder="1" applyAlignment="1">
      <alignment horizontal="left" vertical="center" wrapText="1"/>
    </xf>
    <xf numFmtId="0" fontId="11" fillId="4" borderId="29" xfId="0" applyFont="1" applyFill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10" fontId="2" fillId="3" borderId="33" xfId="0" applyNumberFormat="1" applyFont="1" applyFill="1" applyBorder="1" applyAlignment="1">
      <alignment horizontal="center" vertical="center"/>
    </xf>
    <xf numFmtId="10" fontId="2" fillId="3" borderId="10" xfId="0" applyNumberFormat="1" applyFont="1" applyFill="1" applyBorder="1" applyAlignment="1">
      <alignment horizontal="center" vertical="center"/>
    </xf>
    <xf numFmtId="10" fontId="2" fillId="3" borderId="36" xfId="0" applyNumberFormat="1" applyFont="1" applyFill="1" applyBorder="1" applyAlignment="1">
      <alignment horizontal="center" vertical="center"/>
    </xf>
    <xf numFmtId="8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7" fontId="2" fillId="0" borderId="1" xfId="1" applyNumberFormat="1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166" fontId="2" fillId="3" borderId="16" xfId="0" applyNumberFormat="1" applyFont="1" applyFill="1" applyBorder="1" applyAlignment="1">
      <alignment horizontal="center" vertical="center"/>
    </xf>
    <xf numFmtId="166" fontId="2" fillId="3" borderId="24" xfId="0" applyNumberFormat="1" applyFont="1" applyFill="1" applyBorder="1" applyAlignment="1">
      <alignment horizontal="center" vertical="center"/>
    </xf>
    <xf numFmtId="166" fontId="2" fillId="3" borderId="15" xfId="0" applyNumberFormat="1" applyFont="1" applyFill="1" applyBorder="1" applyAlignment="1">
      <alignment horizontal="center" vertical="center"/>
    </xf>
    <xf numFmtId="8" fontId="2" fillId="3" borderId="6" xfId="0" applyNumberFormat="1" applyFont="1" applyFill="1" applyBorder="1" applyAlignment="1">
      <alignment horizontal="center" vertical="center"/>
    </xf>
    <xf numFmtId="8" fontId="2" fillId="3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0" fontId="2" fillId="3" borderId="16" xfId="2" applyNumberFormat="1" applyFont="1" applyFill="1" applyBorder="1" applyAlignment="1">
      <alignment horizontal="center" vertical="center"/>
    </xf>
    <xf numFmtId="10" fontId="2" fillId="3" borderId="15" xfId="2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7" fontId="2" fillId="0" borderId="44" xfId="1" applyNumberFormat="1" applyFont="1" applyBorder="1" applyAlignment="1">
      <alignment horizontal="center" vertical="center"/>
    </xf>
    <xf numFmtId="7" fontId="2" fillId="0" borderId="43" xfId="1" applyNumberFormat="1" applyFont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6" fontId="2" fillId="3" borderId="6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justify" vertical="center" wrapText="1"/>
    </xf>
    <xf numFmtId="0" fontId="2" fillId="0" borderId="30" xfId="0" applyFont="1" applyBorder="1" applyAlignment="1">
      <alignment horizontal="justify" vertical="center" wrapText="1"/>
    </xf>
    <xf numFmtId="6" fontId="2" fillId="3" borderId="16" xfId="0" applyNumberFormat="1" applyFont="1" applyFill="1" applyBorder="1" applyAlignment="1">
      <alignment horizontal="center" vertical="center"/>
    </xf>
    <xf numFmtId="6" fontId="2" fillId="3" borderId="15" xfId="0" applyNumberFormat="1" applyFont="1" applyFill="1" applyBorder="1" applyAlignment="1">
      <alignment horizontal="center" vertical="center"/>
    </xf>
    <xf numFmtId="164" fontId="2" fillId="3" borderId="16" xfId="0" applyNumberFormat="1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38736253002163E-2"/>
          <c:y val="0.12900420658752612"/>
          <c:w val="0.8958558942717848"/>
          <c:h val="0.71746056396628399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2060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582-403D-9FBD-6373B6A6FF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6C7-49A9-8029-4A591DDAE0A9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582-403D-9FBD-6373B6A6FF2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6C7-49A9-8029-4A591DDAE0A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6C7-49A9-8029-4A591DDAE0A9}"/>
              </c:ext>
            </c:extLst>
          </c:dPt>
          <c:dLbls>
            <c:delete val="1"/>
          </c:dLbls>
          <c:val>
            <c:numRef>
              <c:f>Tablero!$F$8:$F$12</c:f>
              <c:numCache>
                <c:formatCode>"Q"#,##0.00</c:formatCode>
                <c:ptCount val="5"/>
                <c:pt idx="0">
                  <c:v>317687000</c:v>
                </c:pt>
                <c:pt idx="2">
                  <c:v>92009887.060000002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03D-9FBD-6373B6A6FF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D73-44CA-9A9F-259D5A9065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D73-44CA-9A9F-259D5A9065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73-44CA-9A9F-259D5A9065EB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C5B23B2-7162-4B80-A9E8-A5A16CBDC1F8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D73-44CA-9A9F-259D5A9065EB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D73-44CA-9A9F-259D5A9065EB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D73-44CA-9A9F-259D5A9065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2023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"Q"#,##0.00</c:formatCode>
                <c:ptCount val="3"/>
                <c:pt idx="0">
                  <c:v>317687000</c:v>
                </c:pt>
                <c:pt idx="1" formatCode="&quot;Q&quot;#,##0_);[Red]\(&quot;Q&quot;#,##0\)">
                  <c:v>92009887.060000002</c:v>
                </c:pt>
                <c:pt idx="2" formatCode="0.0%">
                  <c:v>0.28962433798046505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3-44CA-9A9F-259D5A9065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  <a:sp3d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1039091</xdr:colOff>
      <xdr:row>0</xdr:row>
      <xdr:rowOff>121227</xdr:rowOff>
    </xdr:from>
    <xdr:to>
      <xdr:col>2</xdr:col>
      <xdr:colOff>2206559</xdr:colOff>
      <xdr:row>4</xdr:row>
      <xdr:rowOff>123702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1409" y="121227"/>
          <a:ext cx="1171179" cy="1039091"/>
        </a:xfrm>
        <a:prstGeom prst="rect">
          <a:avLst/>
        </a:prstGeom>
      </xdr:spPr>
    </xdr:pic>
    <xdr:clientData/>
  </xdr:twoCellAnchor>
  <xdr:twoCellAnchor editAs="oneCell">
    <xdr:from>
      <xdr:col>1</xdr:col>
      <xdr:colOff>214313</xdr:colOff>
      <xdr:row>0</xdr:row>
      <xdr:rowOff>142875</xdr:rowOff>
    </xdr:from>
    <xdr:to>
      <xdr:col>2</xdr:col>
      <xdr:colOff>851646</xdr:colOff>
      <xdr:row>4</xdr:row>
      <xdr:rowOff>82736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6313" y="142875"/>
          <a:ext cx="2138921" cy="982008"/>
        </a:xfrm>
        <a:prstGeom prst="rect">
          <a:avLst/>
        </a:prstGeom>
      </xdr:spPr>
    </xdr:pic>
    <xdr:clientData/>
  </xdr:twoCellAnchor>
  <xdr:twoCellAnchor editAs="oneCell">
    <xdr:from>
      <xdr:col>10</xdr:col>
      <xdr:colOff>137394</xdr:colOff>
      <xdr:row>11</xdr:row>
      <xdr:rowOff>315878</xdr:rowOff>
    </xdr:from>
    <xdr:to>
      <xdr:col>11</xdr:col>
      <xdr:colOff>907676</xdr:colOff>
      <xdr:row>18</xdr:row>
      <xdr:rowOff>160304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454CA2B6-03BB-4E9E-997F-8837C204E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710394" y="4125878"/>
          <a:ext cx="3257988" cy="3351867"/>
        </a:xfrm>
        <a:prstGeom prst="rect">
          <a:avLst/>
        </a:prstGeom>
      </xdr:spPr>
    </xdr:pic>
    <xdr:clientData/>
  </xdr:twoCellAnchor>
  <xdr:twoCellAnchor>
    <xdr:from>
      <xdr:col>4</xdr:col>
      <xdr:colOff>974911</xdr:colOff>
      <xdr:row>13</xdr:row>
      <xdr:rowOff>459441</xdr:rowOff>
    </xdr:from>
    <xdr:to>
      <xdr:col>5</xdr:col>
      <xdr:colOff>795618</xdr:colOff>
      <xdr:row>18</xdr:row>
      <xdr:rowOff>414617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3333287C-0C2B-471E-AF44-228438633B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125506</xdr:colOff>
      <xdr:row>0</xdr:row>
      <xdr:rowOff>1</xdr:rowOff>
    </xdr:from>
    <xdr:to>
      <xdr:col>14</xdr:col>
      <xdr:colOff>1326014</xdr:colOff>
      <xdr:row>4</xdr:row>
      <xdr:rowOff>152401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E5B1AB25-832E-4DCB-A799-CC85B4F0E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94581" y="1"/>
          <a:ext cx="1200508" cy="120015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84808</xdr:colOff>
      <xdr:row>0</xdr:row>
      <xdr:rowOff>1</xdr:rowOff>
    </xdr:from>
    <xdr:to>
      <xdr:col>14</xdr:col>
      <xdr:colOff>1284958</xdr:colOff>
      <xdr:row>4</xdr:row>
      <xdr:rowOff>152401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4842E5-22FE-4BF8-8263-1602020D4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94581" y="1"/>
          <a:ext cx="1200150" cy="1191491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571499</xdr:colOff>
      <xdr:row>3</xdr:row>
      <xdr:rowOff>61911</xdr:rowOff>
    </xdr:from>
    <xdr:to>
      <xdr:col>9</xdr:col>
      <xdr:colOff>133350</xdr:colOff>
      <xdr:row>15</xdr:row>
      <xdr:rowOff>142874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31"/>
  <sheetViews>
    <sheetView tabSelected="1" zoomScale="55" zoomScaleNormal="55" workbookViewId="0">
      <selection activeCell="Q6" sqref="Q6"/>
    </sheetView>
  </sheetViews>
  <sheetFormatPr baseColWidth="10" defaultColWidth="11.42578125" defaultRowHeight="15" x14ac:dyDescent="0.25"/>
  <cols>
    <col min="1" max="1" width="11.42578125" style="1"/>
    <col min="2" max="2" width="22.5703125" style="1" customWidth="1"/>
    <col min="3" max="3" width="33.42578125" style="1" customWidth="1"/>
    <col min="4" max="4" width="3.85546875" style="1" customWidth="1"/>
    <col min="5" max="5" width="33.7109375" style="1" customWidth="1"/>
    <col min="6" max="6" width="21.7109375" style="1" customWidth="1"/>
    <col min="7" max="7" width="3.85546875" style="1" customWidth="1"/>
    <col min="8" max="8" width="30.85546875" style="1" customWidth="1"/>
    <col min="9" max="9" width="23.140625" style="1" customWidth="1"/>
    <col min="10" max="10" width="3.85546875" style="1" customWidth="1"/>
    <col min="11" max="11" width="37.28515625" style="1" customWidth="1"/>
    <col min="12" max="12" width="16" style="1" customWidth="1"/>
    <col min="13" max="13" width="3.85546875" style="1" customWidth="1"/>
    <col min="14" max="14" width="43.42578125" style="1" customWidth="1"/>
    <col min="15" max="15" width="21.85546875" style="1" customWidth="1"/>
    <col min="16" max="18" width="11.42578125" style="1"/>
    <col min="19" max="19" width="13.140625" style="1" bestFit="1" customWidth="1"/>
    <col min="20" max="16384" width="11.42578125" style="1"/>
  </cols>
  <sheetData>
    <row r="2" spans="2:19" ht="26.25" x14ac:dyDescent="0.4">
      <c r="B2" s="124" t="s">
        <v>18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2:19" ht="18" x14ac:dyDescent="0.25">
      <c r="B3" s="125" t="s">
        <v>33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2:19" ht="23.25" x14ac:dyDescent="0.35">
      <c r="B4" s="127" t="s">
        <v>34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</row>
    <row r="5" spans="2:19" ht="12.75" customHeight="1" x14ac:dyDescent="0.25">
      <c r="B5" s="10"/>
      <c r="C5" s="2"/>
      <c r="D5" s="2"/>
      <c r="E5" s="2"/>
      <c r="F5" s="2"/>
      <c r="G5" s="2"/>
      <c r="H5" s="2"/>
      <c r="I5" s="2"/>
      <c r="J5" s="7"/>
      <c r="K5" s="7"/>
      <c r="L5" s="7"/>
      <c r="M5" s="7"/>
      <c r="N5" s="7"/>
      <c r="O5" s="11"/>
    </row>
    <row r="6" spans="2:19" ht="15.75" thickBot="1" x14ac:dyDescent="0.3">
      <c r="B6" s="2"/>
      <c r="C6" s="2"/>
      <c r="D6" s="2"/>
      <c r="E6" s="2"/>
      <c r="F6" s="2"/>
      <c r="G6" s="2"/>
      <c r="H6" s="2"/>
      <c r="I6" s="2"/>
      <c r="J6" s="7"/>
      <c r="K6" s="7"/>
      <c r="L6" s="7"/>
      <c r="M6" s="7"/>
      <c r="N6" s="7"/>
      <c r="O6" s="11" t="s">
        <v>7</v>
      </c>
    </row>
    <row r="7" spans="2:19" ht="37.5" customHeight="1" x14ac:dyDescent="0.25">
      <c r="B7" s="130" t="s">
        <v>1</v>
      </c>
      <c r="C7" s="131"/>
      <c r="D7" s="2"/>
      <c r="E7" s="130" t="s">
        <v>20</v>
      </c>
      <c r="F7" s="131"/>
      <c r="G7" s="2"/>
      <c r="H7" s="70" t="s">
        <v>16</v>
      </c>
      <c r="I7" s="131"/>
      <c r="K7" s="128" t="s">
        <v>17</v>
      </c>
      <c r="L7" s="129"/>
      <c r="N7" s="70" t="s">
        <v>2</v>
      </c>
      <c r="O7" s="73"/>
    </row>
    <row r="8" spans="2:19" ht="42.75" customHeight="1" x14ac:dyDescent="0.25">
      <c r="B8" s="85" t="s">
        <v>62</v>
      </c>
      <c r="C8" s="88" t="s">
        <v>63</v>
      </c>
      <c r="D8" s="2"/>
      <c r="E8" s="62" t="s">
        <v>11</v>
      </c>
      <c r="F8" s="109">
        <v>317687000</v>
      </c>
      <c r="G8" s="2"/>
      <c r="H8" s="8" t="s">
        <v>35</v>
      </c>
      <c r="I8" s="25">
        <v>15371065.939999999</v>
      </c>
      <c r="K8" s="8" t="s">
        <v>43</v>
      </c>
      <c r="L8" s="9">
        <v>91938143.049999997</v>
      </c>
      <c r="N8" s="118" t="s">
        <v>13</v>
      </c>
      <c r="O8" s="132">
        <v>21329199</v>
      </c>
      <c r="Q8" s="3"/>
      <c r="R8" s="13"/>
    </row>
    <row r="9" spans="2:19" ht="42.75" customHeight="1" x14ac:dyDescent="0.25">
      <c r="B9" s="86"/>
      <c r="C9" s="89"/>
      <c r="D9" s="2"/>
      <c r="E9" s="64"/>
      <c r="F9" s="111"/>
      <c r="G9" s="2"/>
      <c r="H9" s="8" t="s">
        <v>36</v>
      </c>
      <c r="I9" s="25">
        <v>898190.66</v>
      </c>
      <c r="K9" s="8" t="s">
        <v>44</v>
      </c>
      <c r="L9" s="9">
        <v>22118.2</v>
      </c>
      <c r="N9" s="118"/>
      <c r="O9" s="132"/>
    </row>
    <row r="10" spans="2:19" ht="42.75" customHeight="1" x14ac:dyDescent="0.25">
      <c r="B10" s="87"/>
      <c r="C10" s="90"/>
      <c r="D10" s="2"/>
      <c r="E10" s="62" t="s">
        <v>5</v>
      </c>
      <c r="F10" s="109">
        <v>92009887.060000002</v>
      </c>
      <c r="G10" s="2"/>
      <c r="H10" s="8" t="s">
        <v>37</v>
      </c>
      <c r="I10" s="25">
        <v>433858.87</v>
      </c>
      <c r="K10" s="8" t="s">
        <v>45</v>
      </c>
      <c r="L10" s="9">
        <v>41625.81</v>
      </c>
      <c r="N10" s="118" t="s">
        <v>14</v>
      </c>
      <c r="O10" s="132">
        <v>5741038.2400000002</v>
      </c>
      <c r="R10" s="84"/>
      <c r="S10" s="68"/>
    </row>
    <row r="11" spans="2:19" ht="42.75" customHeight="1" x14ac:dyDescent="0.25">
      <c r="B11" s="85" t="s">
        <v>64</v>
      </c>
      <c r="C11" s="88" t="s">
        <v>65</v>
      </c>
      <c r="D11" s="2"/>
      <c r="E11" s="63"/>
      <c r="F11" s="110"/>
      <c r="G11" s="2"/>
      <c r="H11" s="20" t="s">
        <v>38</v>
      </c>
      <c r="I11" s="24">
        <v>174950.65</v>
      </c>
      <c r="K11" s="8" t="s">
        <v>46</v>
      </c>
      <c r="L11" s="9">
        <v>8000</v>
      </c>
      <c r="N11" s="118"/>
      <c r="O11" s="132"/>
      <c r="R11" s="84"/>
      <c r="S11" s="68"/>
    </row>
    <row r="12" spans="2:19" ht="42.75" customHeight="1" thickBot="1" x14ac:dyDescent="0.3">
      <c r="B12" s="86"/>
      <c r="C12" s="89"/>
      <c r="D12" s="2"/>
      <c r="E12" s="64"/>
      <c r="F12" s="111"/>
      <c r="G12" s="2"/>
      <c r="H12" s="6" t="s">
        <v>39</v>
      </c>
      <c r="I12" s="14">
        <v>75131820.939999998</v>
      </c>
      <c r="K12" s="105"/>
      <c r="L12" s="135"/>
      <c r="N12" s="118"/>
      <c r="O12" s="132"/>
      <c r="R12" s="84"/>
      <c r="S12" s="69"/>
    </row>
    <row r="13" spans="2:19" ht="26.25" customHeight="1" thickBot="1" x14ac:dyDescent="0.3">
      <c r="B13" s="87"/>
      <c r="C13" s="90"/>
      <c r="D13" s="2"/>
      <c r="E13" s="62" t="s">
        <v>12</v>
      </c>
      <c r="F13" s="116">
        <f>+F10/F8</f>
        <v>0.28962433798046505</v>
      </c>
      <c r="G13" s="2"/>
      <c r="H13" s="4"/>
      <c r="I13" s="12"/>
      <c r="K13" s="136"/>
      <c r="L13" s="137"/>
      <c r="N13" s="62" t="s">
        <v>15</v>
      </c>
      <c r="O13" s="65">
        <f>+O10/O8</f>
        <v>0.26916333051231789</v>
      </c>
    </row>
    <row r="14" spans="2:19" ht="39" customHeight="1" x14ac:dyDescent="0.25">
      <c r="B14" s="85" t="s">
        <v>66</v>
      </c>
      <c r="C14" s="88" t="s">
        <v>67</v>
      </c>
      <c r="D14" s="2"/>
      <c r="E14" s="64"/>
      <c r="F14" s="117"/>
      <c r="G14" s="2"/>
      <c r="H14" s="91" t="s">
        <v>22</v>
      </c>
      <c r="I14" s="92"/>
      <c r="K14" s="136"/>
      <c r="L14" s="137"/>
      <c r="N14" s="63"/>
      <c r="O14" s="66"/>
    </row>
    <row r="15" spans="2:19" ht="33" customHeight="1" x14ac:dyDescent="0.25">
      <c r="B15" s="86"/>
      <c r="C15" s="89"/>
      <c r="D15" s="2"/>
      <c r="E15" s="94"/>
      <c r="F15" s="95"/>
      <c r="G15" s="2"/>
      <c r="H15" s="118" t="s">
        <v>41</v>
      </c>
      <c r="I15" s="112">
        <v>703964.28</v>
      </c>
      <c r="K15" s="136"/>
      <c r="L15" s="137"/>
      <c r="M15"/>
      <c r="N15" s="64"/>
      <c r="O15" s="67"/>
    </row>
    <row r="16" spans="2:19" ht="38.25" customHeight="1" x14ac:dyDescent="0.25">
      <c r="B16" s="87"/>
      <c r="C16" s="90"/>
      <c r="D16" s="2"/>
      <c r="E16" s="96"/>
      <c r="F16" s="97"/>
      <c r="G16" s="2"/>
      <c r="H16" s="118"/>
      <c r="I16" s="119"/>
      <c r="K16" s="136"/>
      <c r="L16" s="137"/>
      <c r="N16" s="8" t="s">
        <v>28</v>
      </c>
      <c r="O16" s="18" t="s">
        <v>31</v>
      </c>
    </row>
    <row r="17" spans="2:15" ht="60" customHeight="1" x14ac:dyDescent="0.25">
      <c r="B17" s="85" t="s">
        <v>68</v>
      </c>
      <c r="C17" s="140" t="s">
        <v>69</v>
      </c>
      <c r="D17" s="2"/>
      <c r="E17" s="96"/>
      <c r="F17" s="97"/>
      <c r="G17" s="2"/>
      <c r="H17" s="8" t="s">
        <v>40</v>
      </c>
      <c r="I17" s="9">
        <v>90295325.650000006</v>
      </c>
      <c r="K17" s="136"/>
      <c r="L17" s="137"/>
      <c r="N17" s="8" t="s">
        <v>27</v>
      </c>
      <c r="O17" s="18" t="s">
        <v>30</v>
      </c>
    </row>
    <row r="18" spans="2:15" ht="37.5" customHeight="1" x14ac:dyDescent="0.25">
      <c r="B18" s="86"/>
      <c r="C18" s="141"/>
      <c r="D18" s="2"/>
      <c r="E18" s="96"/>
      <c r="F18" s="97"/>
      <c r="G18" s="2"/>
      <c r="H18" s="114" t="s">
        <v>42</v>
      </c>
      <c r="I18" s="112">
        <v>1010597.13</v>
      </c>
      <c r="K18" s="136"/>
      <c r="L18" s="137"/>
      <c r="N18" s="17" t="s">
        <v>24</v>
      </c>
      <c r="O18" s="18" t="s">
        <v>32</v>
      </c>
    </row>
    <row r="19" spans="2:15" ht="37.5" customHeight="1" thickBot="1" x14ac:dyDescent="0.3">
      <c r="B19" s="93"/>
      <c r="C19" s="142"/>
      <c r="D19" s="2"/>
      <c r="E19" s="98"/>
      <c r="F19" s="99"/>
      <c r="G19" s="2"/>
      <c r="H19" s="115"/>
      <c r="I19" s="113"/>
      <c r="K19" s="138"/>
      <c r="L19" s="139"/>
      <c r="N19" s="5" t="s">
        <v>23</v>
      </c>
      <c r="O19" s="19" t="s">
        <v>29</v>
      </c>
    </row>
    <row r="20" spans="2:15" ht="23.25" customHeight="1" thickBot="1" x14ac:dyDescent="0.3">
      <c r="B20" s="2"/>
      <c r="C20" s="2"/>
      <c r="D20" s="2"/>
      <c r="E20" s="2"/>
      <c r="F20" s="26"/>
      <c r="G20" s="2"/>
      <c r="H20" s="2"/>
      <c r="I20" s="2"/>
    </row>
    <row r="21" spans="2:15" ht="35.25" customHeight="1" thickBot="1" x14ac:dyDescent="0.3">
      <c r="B21" s="2"/>
      <c r="C21" s="2"/>
      <c r="D21" s="133" t="s">
        <v>4</v>
      </c>
      <c r="E21" s="134"/>
      <c r="F21" s="134" t="s">
        <v>3</v>
      </c>
      <c r="G21" s="134"/>
      <c r="H21" s="21" t="s">
        <v>5</v>
      </c>
      <c r="I21" s="22" t="s">
        <v>6</v>
      </c>
      <c r="K21" s="70" t="s">
        <v>61</v>
      </c>
      <c r="L21" s="71"/>
      <c r="M21" s="71"/>
      <c r="N21" s="72"/>
      <c r="O21" s="73"/>
    </row>
    <row r="22" spans="2:15" ht="133.5" customHeight="1" x14ac:dyDescent="0.25">
      <c r="B22" s="70" t="s">
        <v>21</v>
      </c>
      <c r="C22" s="27" t="s">
        <v>25</v>
      </c>
      <c r="D22" s="100" t="s">
        <v>53</v>
      </c>
      <c r="E22" s="101"/>
      <c r="F22" s="102">
        <v>36321330</v>
      </c>
      <c r="G22" s="102"/>
      <c r="H22" s="15">
        <v>7934940.8300000001</v>
      </c>
      <c r="I22" s="23">
        <f t="shared" ref="I22:I23" si="0">+H22/F22*100</f>
        <v>21.846504051476089</v>
      </c>
      <c r="K22" s="74" t="s">
        <v>71</v>
      </c>
      <c r="L22" s="75"/>
      <c r="M22" s="75"/>
      <c r="N22" s="75"/>
      <c r="O22" s="76"/>
    </row>
    <row r="23" spans="2:15" ht="81.75" customHeight="1" x14ac:dyDescent="0.25">
      <c r="B23" s="80"/>
      <c r="C23" s="28" t="s">
        <v>26</v>
      </c>
      <c r="D23" s="49" t="s">
        <v>54</v>
      </c>
      <c r="E23" s="50"/>
      <c r="F23" s="51">
        <v>6229157</v>
      </c>
      <c r="G23" s="52"/>
      <c r="H23" s="15">
        <v>1067828.68</v>
      </c>
      <c r="I23" s="23">
        <f t="shared" si="0"/>
        <v>17.142426816341281</v>
      </c>
      <c r="K23" s="53" t="s">
        <v>72</v>
      </c>
      <c r="L23" s="54"/>
      <c r="M23" s="54"/>
      <c r="N23" s="54"/>
      <c r="O23" s="55"/>
    </row>
    <row r="24" spans="2:15" ht="35.25" customHeight="1" x14ac:dyDescent="0.25">
      <c r="B24" s="80"/>
      <c r="C24" s="103" t="s">
        <v>47</v>
      </c>
      <c r="D24" s="105" t="s">
        <v>55</v>
      </c>
      <c r="E24" s="106"/>
      <c r="F24" s="41">
        <v>244147694</v>
      </c>
      <c r="G24" s="42"/>
      <c r="H24" s="45">
        <v>78097909.189999998</v>
      </c>
      <c r="I24" s="47">
        <f>+H24/F24*100</f>
        <v>31.987977404365736</v>
      </c>
      <c r="K24" s="77" t="s">
        <v>70</v>
      </c>
      <c r="L24" s="78"/>
      <c r="M24" s="78"/>
      <c r="N24" s="78"/>
      <c r="O24" s="79"/>
    </row>
    <row r="25" spans="2:15" ht="74.25" customHeight="1" x14ac:dyDescent="0.25">
      <c r="B25" s="80"/>
      <c r="C25" s="104"/>
      <c r="D25" s="107"/>
      <c r="E25" s="108"/>
      <c r="F25" s="43"/>
      <c r="G25" s="44"/>
      <c r="H25" s="46"/>
      <c r="I25" s="48"/>
      <c r="K25" s="53" t="s">
        <v>73</v>
      </c>
      <c r="L25" s="54"/>
      <c r="M25" s="54"/>
      <c r="N25" s="54"/>
      <c r="O25" s="55"/>
    </row>
    <row r="26" spans="2:15" ht="76.5" customHeight="1" x14ac:dyDescent="0.25">
      <c r="B26" s="81"/>
      <c r="C26" s="28" t="s">
        <v>48</v>
      </c>
      <c r="D26" s="143" t="s">
        <v>56</v>
      </c>
      <c r="E26" s="144"/>
      <c r="F26" s="51">
        <v>12565077</v>
      </c>
      <c r="G26" s="52"/>
      <c r="H26" s="15">
        <v>1947304.07</v>
      </c>
      <c r="I26" s="23">
        <f t="shared" ref="I26" si="1">+H26/F26*100</f>
        <v>15.497748800106837</v>
      </c>
      <c r="K26" s="56" t="s">
        <v>74</v>
      </c>
      <c r="L26" s="57"/>
      <c r="M26" s="57"/>
      <c r="N26" s="57"/>
      <c r="O26" s="58"/>
    </row>
    <row r="27" spans="2:15" ht="43.5" customHeight="1" x14ac:dyDescent="0.25">
      <c r="B27" s="81"/>
      <c r="C27" s="28" t="s">
        <v>49</v>
      </c>
      <c r="D27" s="49" t="s">
        <v>57</v>
      </c>
      <c r="E27" s="50"/>
      <c r="F27" s="51">
        <v>4133962</v>
      </c>
      <c r="G27" s="52"/>
      <c r="H27" s="15">
        <v>784306.81</v>
      </c>
      <c r="I27" s="23">
        <f t="shared" ref="I27" si="2">+H27/F27*100</f>
        <v>18.97227913560889</v>
      </c>
      <c r="K27" s="53" t="s">
        <v>75</v>
      </c>
      <c r="L27" s="54"/>
      <c r="M27" s="54"/>
      <c r="N27" s="54"/>
      <c r="O27" s="55"/>
    </row>
    <row r="28" spans="2:15" ht="65.25" customHeight="1" x14ac:dyDescent="0.25">
      <c r="B28" s="81"/>
      <c r="C28" s="28" t="s">
        <v>50</v>
      </c>
      <c r="D28" s="100" t="s">
        <v>58</v>
      </c>
      <c r="E28" s="101"/>
      <c r="F28" s="102">
        <v>5654954</v>
      </c>
      <c r="G28" s="102"/>
      <c r="H28" s="15">
        <v>891664.9</v>
      </c>
      <c r="I28" s="23">
        <f t="shared" ref="I28" si="3">+H28/F28*100</f>
        <v>15.767854168221351</v>
      </c>
      <c r="K28" s="59" t="s">
        <v>76</v>
      </c>
      <c r="L28" s="60"/>
      <c r="M28" s="60"/>
      <c r="N28" s="60"/>
      <c r="O28" s="61"/>
    </row>
    <row r="29" spans="2:15" ht="62.25" customHeight="1" x14ac:dyDescent="0.25">
      <c r="B29" s="82"/>
      <c r="C29" s="29" t="s">
        <v>51</v>
      </c>
      <c r="D29" s="49" t="s">
        <v>59</v>
      </c>
      <c r="E29" s="50"/>
      <c r="F29" s="51">
        <v>8300800</v>
      </c>
      <c r="G29" s="52"/>
      <c r="H29" s="30">
        <v>1285932.58</v>
      </c>
      <c r="I29" s="31">
        <f>+H29/F29*100</f>
        <v>15.491670441403238</v>
      </c>
      <c r="K29" s="35" t="s">
        <v>77</v>
      </c>
      <c r="L29" s="36"/>
      <c r="M29" s="36"/>
      <c r="N29" s="36"/>
      <c r="O29" s="37"/>
    </row>
    <row r="30" spans="2:15" ht="59.25" customHeight="1" thickBot="1" x14ac:dyDescent="0.3">
      <c r="B30" s="83"/>
      <c r="C30" s="32" t="s">
        <v>52</v>
      </c>
      <c r="D30" s="120" t="s">
        <v>60</v>
      </c>
      <c r="E30" s="121"/>
      <c r="F30" s="122">
        <v>334026</v>
      </c>
      <c r="G30" s="123"/>
      <c r="H30" s="34">
        <v>0</v>
      </c>
      <c r="I30" s="33">
        <v>0</v>
      </c>
      <c r="K30" s="38"/>
      <c r="L30" s="39"/>
      <c r="M30" s="39"/>
      <c r="N30" s="39"/>
      <c r="O30" s="40"/>
    </row>
    <row r="31" spans="2:15" x14ac:dyDescent="0.25">
      <c r="K31" s="16"/>
    </row>
  </sheetData>
  <mergeCells count="68">
    <mergeCell ref="C17:C19"/>
    <mergeCell ref="D27:E27"/>
    <mergeCell ref="D26:E26"/>
    <mergeCell ref="D22:E22"/>
    <mergeCell ref="F27:G27"/>
    <mergeCell ref="F26:G26"/>
    <mergeCell ref="F22:G22"/>
    <mergeCell ref="D23:E23"/>
    <mergeCell ref="F23:G23"/>
    <mergeCell ref="F21:G21"/>
    <mergeCell ref="O8:O9"/>
    <mergeCell ref="N8:N9"/>
    <mergeCell ref="O10:O12"/>
    <mergeCell ref="N10:N12"/>
    <mergeCell ref="D21:E21"/>
    <mergeCell ref="K12:L19"/>
    <mergeCell ref="B2:O2"/>
    <mergeCell ref="B3:O3"/>
    <mergeCell ref="B4:O4"/>
    <mergeCell ref="K7:L7"/>
    <mergeCell ref="N7:O7"/>
    <mergeCell ref="E7:F7"/>
    <mergeCell ref="B7:C7"/>
    <mergeCell ref="H7:I7"/>
    <mergeCell ref="F10:F12"/>
    <mergeCell ref="E10:E12"/>
    <mergeCell ref="F8:F9"/>
    <mergeCell ref="E8:E9"/>
    <mergeCell ref="I18:I19"/>
    <mergeCell ref="H18:H19"/>
    <mergeCell ref="F13:F14"/>
    <mergeCell ref="E13:E14"/>
    <mergeCell ref="H15:H16"/>
    <mergeCell ref="I15:I16"/>
    <mergeCell ref="K23:O23"/>
    <mergeCell ref="K24:O24"/>
    <mergeCell ref="B22:B30"/>
    <mergeCell ref="R10:R12"/>
    <mergeCell ref="B8:B10"/>
    <mergeCell ref="C8:C10"/>
    <mergeCell ref="B14:B16"/>
    <mergeCell ref="C14:C16"/>
    <mergeCell ref="C11:C13"/>
    <mergeCell ref="B11:B13"/>
    <mergeCell ref="H14:I14"/>
    <mergeCell ref="B17:B19"/>
    <mergeCell ref="E15:F19"/>
    <mergeCell ref="D28:E28"/>
    <mergeCell ref="F28:G28"/>
    <mergeCell ref="C24:C25"/>
    <mergeCell ref="N13:N15"/>
    <mergeCell ref="O13:O15"/>
    <mergeCell ref="S10:S12"/>
    <mergeCell ref="K21:O21"/>
    <mergeCell ref="K22:O22"/>
    <mergeCell ref="K29:O30"/>
    <mergeCell ref="F24:G25"/>
    <mergeCell ref="H24:H25"/>
    <mergeCell ref="I24:I25"/>
    <mergeCell ref="D29:E29"/>
    <mergeCell ref="F29:G29"/>
    <mergeCell ref="K25:O25"/>
    <mergeCell ref="K26:O26"/>
    <mergeCell ref="K27:O27"/>
    <mergeCell ref="K28:O28"/>
    <mergeCell ref="D24:E25"/>
    <mergeCell ref="D30:E30"/>
    <mergeCell ref="F30:G30"/>
  </mergeCells>
  <printOptions horizontalCentered="1" verticalCentered="1"/>
  <pageMargins left="0.15748031496062992" right="0.15748031496062992" top="0.39370078740157483" bottom="0.39370078740157483" header="0.31496062992125984" footer="0.31496062992125984"/>
  <pageSetup paperSize="301" scale="4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E6" sqref="E6"/>
    </sheetView>
  </sheetViews>
  <sheetFormatPr baseColWidth="10" defaultRowHeight="15" x14ac:dyDescent="0.25"/>
  <cols>
    <col min="1" max="1" width="12.85546875" customWidth="1"/>
    <col min="2" max="2" width="16.28515625" customWidth="1"/>
  </cols>
  <sheetData>
    <row r="1" spans="1:2" ht="25.5" x14ac:dyDescent="0.25">
      <c r="A1" s="8" t="s">
        <v>8</v>
      </c>
      <c r="B1" s="9">
        <v>20575616.25</v>
      </c>
    </row>
    <row r="2" spans="1:2" ht="38.25" x14ac:dyDescent="0.25">
      <c r="A2" s="8" t="s">
        <v>19</v>
      </c>
      <c r="B2" s="9">
        <v>694873.59999999998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7"/>
  <sheetViews>
    <sheetView workbookViewId="0">
      <selection activeCell="D21" sqref="D21"/>
    </sheetView>
  </sheetViews>
  <sheetFormatPr baseColWidth="10" defaultRowHeight="15" x14ac:dyDescent="0.25"/>
  <cols>
    <col min="1" max="1" width="34.42578125" bestFit="1" customWidth="1"/>
    <col min="2" max="2" width="15.140625" bestFit="1" customWidth="1"/>
  </cols>
  <sheetData>
    <row r="2" spans="1:2" x14ac:dyDescent="0.25">
      <c r="A2" s="62" t="s">
        <v>0</v>
      </c>
      <c r="B2" s="109">
        <v>317687000</v>
      </c>
    </row>
    <row r="3" spans="1:2" x14ac:dyDescent="0.25">
      <c r="A3" s="64"/>
      <c r="B3" s="111"/>
    </row>
    <row r="4" spans="1:2" x14ac:dyDescent="0.25">
      <c r="A4" s="62" t="s">
        <v>9</v>
      </c>
      <c r="B4" s="145">
        <v>92009887.060000002</v>
      </c>
    </row>
    <row r="5" spans="1:2" x14ac:dyDescent="0.25">
      <c r="A5" s="64"/>
      <c r="B5" s="146"/>
    </row>
    <row r="6" spans="1:2" x14ac:dyDescent="0.25">
      <c r="A6" s="62" t="s">
        <v>10</v>
      </c>
      <c r="B6" s="147">
        <f>+B4/B2</f>
        <v>0.28962433798046505</v>
      </c>
    </row>
    <row r="7" spans="1:2" x14ac:dyDescent="0.25">
      <c r="A7" s="64"/>
      <c r="B7" s="148"/>
    </row>
  </sheetData>
  <mergeCells count="6">
    <mergeCell ref="A2:A3"/>
    <mergeCell ref="B2:B3"/>
    <mergeCell ref="A4:A5"/>
    <mergeCell ref="B4:B5"/>
    <mergeCell ref="A6:A7"/>
    <mergeCell ref="B6:B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Props1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B19548-EF62-4441-AC26-B10FF5F55CB8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efcf9931-6988-4c26-989d-90fd7d9d6177"/>
    <ds:schemaRef ds:uri="http://www.w3.org/XML/1998/namespace"/>
    <ds:schemaRef ds:uri="http://schemas.microsoft.com/office/infopath/2007/PartnerControls"/>
    <ds:schemaRef ds:uri="2de3127d-b50e-4c29-b846-9213acea4d8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Tablero</vt:lpstr>
      <vt:lpstr>Hoja3</vt:lpstr>
      <vt:lpstr>Hoja2</vt:lpstr>
      <vt:lpstr>Tablero!Área_de_impresión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Manoel Alvarez</cp:lastModifiedBy>
  <cp:lastPrinted>2023-04-04T21:43:54Z</cp:lastPrinted>
  <dcterms:created xsi:type="dcterms:W3CDTF">2023-02-11T22:01:01Z</dcterms:created>
  <dcterms:modified xsi:type="dcterms:W3CDTF">2023-04-05T00:05:43Z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