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Desktop\Descargas\"/>
    </mc:Choice>
  </mc:AlternateContent>
  <xr:revisionPtr revIDLastSave="0" documentId="13_ncr:1_{EA8305BD-56A3-4365-872B-FF6CB9700CFD}" xr6:coauthVersionLast="47" xr6:coauthVersionMax="47" xr10:uidLastSave="{00000000-0000-0000-0000-000000000000}"/>
  <bookViews>
    <workbookView xWindow="20370" yWindow="-120" windowWidth="21840" windowHeight="130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2" i="1"/>
  <c r="I29" i="1"/>
  <c r="I28" i="1"/>
  <c r="I27" i="1"/>
  <c r="I26" i="1"/>
  <c r="I24" i="1"/>
  <c r="I23" i="1"/>
  <c r="O13" i="1"/>
  <c r="B6" i="2" l="1"/>
  <c r="F13" i="1" l="1"/>
</calcChain>
</file>

<file path=xl/sharedStrings.xml><?xml version="1.0" encoding="utf-8"?>
<sst xmlns="http://schemas.openxmlformats.org/spreadsheetml/2006/main" count="77" uniqueCount="76">
  <si>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</si>
  <si>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</si>
  <si>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</si>
  <si>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</si>
  <si>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</si>
  <si>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</si>
  <si>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</si>
  <si>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</si>
  <si>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</si>
  <si>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</si>
  <si>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</si>
  <si>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vigente 2023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</si>
  <si>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</si>
  <si>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</si>
  <si>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</si>
  <si>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</si>
  <si>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</si>
  <si>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</si>
  <si>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</si>
  <si>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</si>
  <si>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</si>
  <si>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</si>
  <si>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</si>
  <si>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</si>
  <si>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</si>
  <si>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PROGRAMA 1</t>
  </si>
  <si>
    <t>PROGRAMA 3</t>
  </si>
  <si>
    <t>Personal temporal 021
Personal temporal 022
Jornales 031</t>
  </si>
  <si>
    <t>Personal permanente 011</t>
  </si>
  <si>
    <t>MINISTERIO DE ENERGÍA Y MINAS</t>
  </si>
  <si>
    <t>Grupo (000): SERVICIOS PERSONALES</t>
  </si>
  <si>
    <t>Grupo (100): SERVICIOS NO PERSONALES</t>
  </si>
  <si>
    <t>Grupo (200): MATERIALES Y SUMINISTROS</t>
  </si>
  <si>
    <t>Grupo (300): PROPIEDAD, PLANTA, EQUIPO E INTANGIBLES</t>
  </si>
  <si>
    <t>Grupo (400): TRANSFERENCIAS CORRIENTES</t>
  </si>
  <si>
    <t>050000: ASUNTOS ECONÓMICOS</t>
  </si>
  <si>
    <t>010000: SERVICIOS PÚBLICOS GENERALES</t>
  </si>
  <si>
    <t>060000: PROTECCIÓN AMBIENTAL</t>
  </si>
  <si>
    <t>Región (I): METROPOLITANA</t>
  </si>
  <si>
    <t>Región (III): NORORIENTE</t>
  </si>
  <si>
    <t>Región (V): CENTRAL</t>
  </si>
  <si>
    <t>Región (VIII): PETÉN</t>
  </si>
  <si>
    <t>PROGRAMA 11</t>
  </si>
  <si>
    <t>PROGRAMA 12</t>
  </si>
  <si>
    <t>PROGRAMA 13</t>
  </si>
  <si>
    <t>PROGRAMA 14</t>
  </si>
  <si>
    <t>PROGRAMA 15</t>
  </si>
  <si>
    <t>PROGRAMA 99</t>
  </si>
  <si>
    <t>ACTIVIDADES CENTRALES</t>
  </si>
  <si>
    <t>DESARROLLO SOSTENIBLE DEL SECTOR ENERGETICO, MINERO Y DE HIDROCARBUROS (ACTIVIDAD COMUN A LOS PROGRAMAS 11, 12 Y 15)</t>
  </si>
  <si>
    <t>FOMENTO Y CONTROL EN LA EXPLORACION, EXPLOTACION Y COMERCIALIZACION DE HIDROCARBUROS</t>
  </si>
  <si>
    <t>FOMENTO A LA ACTIVIDAD MINERA</t>
  </si>
  <si>
    <t>SEGURIDAD RADIOLOGICA</t>
  </si>
  <si>
    <t>SERVICIOS TECNICOS DE LABORATORIO</t>
  </si>
  <si>
    <t>FOMENTO DE LAS ACTIVIDADES DE GENERACION, TRANSMISION Y DISTRIBUCION DE ENERGIA</t>
  </si>
  <si>
    <t>PARTIDAS NO ASIGNABLES A PROGRAMAS</t>
  </si>
  <si>
    <t>Ministro de Energía y Minas</t>
  </si>
  <si>
    <t>Manuel Eduardo Arita</t>
  </si>
  <si>
    <t>Viceministro de Energía y Minas encargado del área de minería e hidrocarburos</t>
  </si>
  <si>
    <t>Luis Aroldo Ayala Vargas</t>
  </si>
  <si>
    <t>Viceministro de Desarrollo Sostenible</t>
  </si>
  <si>
    <t>Oscar Rafael Pérez Ramírez</t>
  </si>
  <si>
    <t>Grupo (900): ASIGNACIONES GLOBALES</t>
  </si>
  <si>
    <t>000 personas
004 personas
000 personas</t>
  </si>
  <si>
    <t>ACTUALIZADO AL 31 DE JULIO DEL 2023</t>
  </si>
  <si>
    <t>Viceministro de Energía y Minas encargado del Área Energética</t>
  </si>
  <si>
    <t>Edward Enrique Fuentes López</t>
  </si>
  <si>
    <t>PRINCIPALES AVANCES O LOGROS
AL 31 DE JULIO DE 2023</t>
  </si>
  <si>
    <t>291 personas</t>
  </si>
  <si>
    <t>002 personas</t>
  </si>
  <si>
    <t>225 personas</t>
  </si>
  <si>
    <r>
      <rPr>
        <b/>
        <sz val="8.5"/>
        <color theme="1"/>
        <rFont val="Arial"/>
        <family val="2"/>
      </rPr>
      <t>PROGRAMA 11: Fomento y Control en la exploración, explotación y comercialización de Hidrocarburos</t>
    </r>
    <r>
      <rPr>
        <sz val="8.5"/>
        <color theme="1"/>
        <rFont val="Arial"/>
        <family val="2"/>
      </rPr>
      <t xml:space="preserve">
•Ampliación del acceso digital de líneas sísmicas, registros de pozos petroleros perforados en las cuencas sedimentarias del país y mapas geológicos, para consulta de usuarios. 
Beneficiarios: Inversionistas, contratistas, universidades y público en general.
•Disponibilidad permanente del Laboratorio Petrográfico de la Dirección General de Hidrocarburos, para el análisis  de rocas de pozos petroleros.
Beneficiarios: Población del área de incidencia del programa, región norte del país. 
•Verificación de la calidad de los combustibles en 15 estaciones de servicio a través del laboratorio móvil, analizando 48 muestras de combustibles.
Beneficiarios: Toda la población del país. </t>
    </r>
  </si>
  <si>
    <r>
      <rPr>
        <b/>
        <sz val="8.5"/>
        <color theme="1"/>
        <rFont val="Arial"/>
        <family val="2"/>
      </rPr>
      <t>PROGRAMA 12: Fomento a la Actividad Minera</t>
    </r>
    <r>
      <rPr>
        <sz val="8.5"/>
        <color theme="1"/>
        <rFont val="Arial"/>
        <family val="2"/>
      </rPr>
      <t xml:space="preserve"> 
•</t>
    </r>
    <r>
      <rPr>
        <sz val="8.5"/>
        <rFont val="Arial"/>
        <family val="2"/>
      </rPr>
      <t xml:space="preserve">Ingreso a las arcas del Estado de Q13,091,202.85 en concepto de regalías de la Industria de Extracción; información acumulada </t>
    </r>
    <r>
      <rPr>
        <sz val="8.5"/>
        <color theme="1"/>
        <rFont val="Arial"/>
        <family val="2"/>
      </rPr>
      <t xml:space="preserve">enero-julio </t>
    </r>
    <r>
      <rPr>
        <sz val="8.5"/>
        <rFont val="Arial"/>
        <family val="2"/>
      </rPr>
      <t>2023.
Beneficiarios: Toda la población del país.</t>
    </r>
  </si>
  <si>
    <r>
      <rPr>
        <b/>
        <sz val="8.5"/>
        <color theme="1"/>
        <rFont val="Arial"/>
        <family val="2"/>
      </rPr>
      <t>PROGRAMA 13: Seguridad Radiológica</t>
    </r>
    <r>
      <rPr>
        <sz val="8.5"/>
        <color theme="1"/>
        <rFont val="Arial"/>
        <family val="2"/>
      </rPr>
      <t xml:space="preserve">
</t>
    </r>
    <r>
      <rPr>
        <sz val="8.5"/>
        <rFont val="Arial"/>
        <family val="2"/>
      </rPr>
      <t>•65 inspecciones radiológicas con su respectivo dictamen en distintos departamentos del país.
Beneficiarios: 1,901,548 guatemaltecos directa e indirectamente protegidos contra cualquier sobreexposición a radiación ionizante.
•735 dictámenes con su respectivo licenciamiento, desagregados de la siguiente manera:
        -132 dictámenes con su respectivo licenciamiento a personas individuales o jurídicas que utilizan equipos generadores, fuentes o actividades relacionadas con radiación ionizante y no ionizante.</t>
    </r>
    <r>
      <rPr>
        <sz val="8.5"/>
        <color rgb="FFFF0000"/>
        <rFont val="Arial"/>
        <family val="2"/>
      </rPr>
      <t xml:space="preserve"> </t>
    </r>
    <r>
      <rPr>
        <sz val="8.5"/>
        <rFont val="Arial"/>
        <family val="2"/>
      </rPr>
      <t xml:space="preserve">
        -493 dictámenes con su respectivo licenciamiento a operadores individuales que utilizan equipos generadores, fuentes o actividades relacionadas con radiación, verificación o seguimiento.
        -45 dictámenes con su respectivo licenciamiento a las actividades de comercialización, transporte o afines, relacionadas con equipos generadores, fuente de radiación, verificación o seguimiento.
        -65 dictámenes de Inspecciones previo a licenciamiento a Entidades públicas, personas individuales o Jurídicas que utilizan fuentes, equipos generadores, o que desarrollan actividades relacionadas con radiación.
Beneficiarios: 1.901,548 personas en los departamentos de Guatemala, Quetzaltenango, Chimaltenango, Escuintla, Huehuetenango, Izabal y Petén. </t>
    </r>
    <r>
      <rPr>
        <sz val="8.5"/>
        <color theme="1"/>
        <rFont val="Arial"/>
        <family val="2"/>
      </rPr>
      <t xml:space="preserve">
•8 conferencias impartidas.
Beneficiarios: 81 personas, de las cuales el 58% son mujeres y 42% hombres.</t>
    </r>
  </si>
  <si>
    <r>
      <rPr>
        <b/>
        <sz val="8.5"/>
        <color theme="1"/>
        <rFont val="Arial"/>
        <family val="2"/>
      </rPr>
      <t>PROGRAMA 14: Servicios Técnicos de Laboratorio</t>
    </r>
    <r>
      <rPr>
        <sz val="8.5"/>
        <color theme="1"/>
        <rFont val="Arial"/>
        <family val="2"/>
      </rPr>
      <t xml:space="preserve">
•</t>
    </r>
    <r>
      <rPr>
        <sz val="8.5"/>
        <rFont val="Arial"/>
        <family val="2"/>
      </rPr>
      <t xml:space="preserve">21,976 análisis de laboratorio (minerales, hidrocarburos y aplicaciones nucleares); información acumulada enero-julio 2023.
Beneficiarios: A) Empresas exportadoras; B) Empresas industriales; C) Investigadores; y D) Población en general. </t>
    </r>
  </si>
  <si>
    <r>
      <t>PROGRAMA 15: Fomento de las actividades de generación, transmisión y distribución de energía eléctrica
•</t>
    </r>
    <r>
      <rPr>
        <sz val="8.5"/>
        <rFont val="Arial"/>
        <family val="2"/>
      </rPr>
      <t xml:space="preserve">90 comunidades visitadas, a las cuales se le realizaron sus respectivos Informes de Evaluación Socioeconómica; información acumulada enero-julio 2023
Beneficiarios: 6,627 hogares y más de 36,000 personas de los departamentos de Alta Verapaz, Baja Verapaz, Chiquimula, Petén, Santa Rosa y Zacapa que serán beneficiadas cuando se completen los proyectos de electrificación rural por el INDE. </t>
    </r>
    <r>
      <rPr>
        <b/>
        <sz val="8.5"/>
        <color theme="1"/>
        <rFont val="Arial"/>
        <family val="2"/>
      </rPr>
      <t xml:space="preserve">
</t>
    </r>
    <r>
      <rPr>
        <sz val="8.5"/>
        <color theme="1"/>
        <rFont val="Arial"/>
        <family val="2"/>
      </rPr>
      <t>•</t>
    </r>
    <r>
      <rPr>
        <sz val="8.5"/>
        <rFont val="Arial"/>
        <family val="2"/>
      </rPr>
      <t>Identificación de 1,098 hogares sin cobertura eléctrica (22 informes); información acumulada enero-julio 2023</t>
    </r>
    <r>
      <rPr>
        <sz val="8.5"/>
        <color theme="1"/>
        <rFont val="Arial"/>
        <family val="2"/>
      </rPr>
      <t xml:space="preserve">
Beneficiarios: Población de los Departamentos de Chiquimula, Santa Rosa, San Marcos, Huehuetenango, Zacapa, Jalapa, Jutiapa y Quetzaltenango.
•</t>
    </r>
    <r>
      <rPr>
        <sz val="8.5"/>
        <rFont val="Arial"/>
        <family val="2"/>
      </rPr>
      <t>Aprobación del Acuerdo Gubernativo No. 159-2023 que contiene el Reglamento General de la Ley del Alcohol Carburante por medio del cual se norman los procedimientos de producción, almacenamiento, manejo, uso, transporte y comercialización del alcohol como carburante. 
Beneficiarios: Población de Guatemala.</t>
    </r>
    <r>
      <rPr>
        <sz val="8.5"/>
        <color theme="1"/>
        <rFont val="Arial"/>
        <family val="2"/>
      </rPr>
      <t xml:space="preserve">
•</t>
    </r>
    <r>
      <rPr>
        <sz val="8.5"/>
        <rFont val="Arial"/>
        <family val="2"/>
      </rPr>
      <t>2 avales otorgados al INDE para desarrollar proyectos de infraestructura eléctrica
Beneficiarios: población del área rural del país.</t>
    </r>
    <r>
      <rPr>
        <sz val="8.5"/>
        <color rgb="FFFF0000"/>
        <rFont val="Arial"/>
        <family val="2"/>
      </rPr>
      <t xml:space="preserve">
</t>
    </r>
    <r>
      <rPr>
        <sz val="8.5"/>
        <rFont val="Arial"/>
        <family val="2"/>
      </rPr>
      <t>•Acceso a usuarios y público en general de información actualizada:
   - Informe de monitoreo, evaluación y seguimiento de la expansión del Sistema Eléctrico Nacional.</t>
    </r>
    <r>
      <rPr>
        <b/>
        <sz val="8.5"/>
        <rFont val="Arial"/>
        <family val="2"/>
      </rPr>
      <t xml:space="preserve">
   - </t>
    </r>
    <r>
      <rPr>
        <sz val="8.5"/>
        <rFont val="Arial"/>
        <family val="2"/>
      </rPr>
      <t>Informes de verificación de cumplimiento de contratos suscritos entre el MEM y Agentes Generadores y Adjudicatarios.
   - Registros de Agentes y Grandes Usuarios del Mercado Mayorista.
   - Eventos de promoción y divulgación de los beneficios  del desarrollo del Sistema Energético Nacional.
   - Mapas departamentales, relacionados con el recurso eólico.
   - Promoción y divulgación de los resultados de la medición de generación de energía eléctrica.
Beneficiarios: Toda la población del país.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</si>
</sst>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8.5"/>
      <name val="Arial"/>
      <family val="2"/>
    </font>
    <font>
      <sz val="8.5"/>
      <color rgb="FFFF0000"/>
      <name val="Arial"/>
      <family val="2"/>
    </font>
    <font>
      <b/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7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1" fillId="4" borderId="0" xfId="0" applyFont="1" applyFill="1"/>
    <xf numFmtId="0" fontId="2" fillId="0" borderId="5" xfId="0" applyFont="1" applyBorder="1" applyAlignment="1">
      <alignment horizontal="left"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6" fontId="2" fillId="4" borderId="0" xfId="0" applyNumberFormat="1" applyFont="1" applyFill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6" fontId="2" fillId="4" borderId="0" xfId="0" applyNumberFormat="1" applyFont="1" applyFill="1"/>
    <xf numFmtId="0" fontId="2" fillId="3" borderId="2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7" fontId="2" fillId="4" borderId="24" xfId="1" applyNumberFormat="1" applyFont="1" applyFill="1" applyBorder="1" applyAlignment="1">
      <alignment horizontal="center" vertical="center"/>
    </xf>
    <xf numFmtId="7" fontId="2" fillId="4" borderId="37" xfId="1" applyNumberFormat="1" applyFont="1" applyFill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166" fontId="2" fillId="3" borderId="34" xfId="0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7" fontId="2" fillId="0" borderId="2" xfId="1" applyNumberFormat="1" applyFont="1" applyBorder="1" applyAlignment="1">
      <alignment horizontal="center" vertical="center"/>
    </xf>
    <xf numFmtId="7" fontId="2" fillId="0" borderId="27" xfId="1" applyNumberFormat="1" applyFont="1" applyBorder="1" applyAlignment="1">
      <alignment horizontal="center" vertical="center"/>
    </xf>
    <xf numFmtId="7" fontId="2" fillId="0" borderId="1" xfId="1" applyNumberFormat="1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7" fontId="2" fillId="0" borderId="36" xfId="1" applyNumberFormat="1" applyFont="1" applyBorder="1" applyAlignment="1">
      <alignment horizontal="center" vertical="center"/>
    </xf>
    <xf numFmtId="7" fontId="2" fillId="0" borderId="38" xfId="1" applyNumberFormat="1" applyFont="1" applyBorder="1" applyAlignment="1">
      <alignment horizontal="center" vertical="center"/>
    </xf>
    <xf numFmtId="7" fontId="2" fillId="0" borderId="43" xfId="1" applyNumberFormat="1" applyFont="1" applyBorder="1" applyAlignment="1">
      <alignment horizontal="center" vertical="center"/>
    </xf>
    <xf numFmtId="7" fontId="2" fillId="0" borderId="42" xfId="1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166" fontId="2" fillId="3" borderId="6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166" fontId="2" fillId="3" borderId="23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0" fontId="2" fillId="3" borderId="30" xfId="0" applyNumberFormat="1" applyFont="1" applyFill="1" applyBorder="1" applyAlignment="1">
      <alignment horizontal="center" vertical="center"/>
    </xf>
    <xf numFmtId="10" fontId="2" fillId="3" borderId="10" xfId="0" applyNumberFormat="1" applyFont="1" applyFill="1" applyBorder="1" applyAlignment="1">
      <alignment horizontal="center" vertical="center"/>
    </xf>
    <xf numFmtId="10" fontId="2" fillId="3" borderId="33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7" fontId="2" fillId="0" borderId="41" xfId="1" applyNumberFormat="1" applyFont="1" applyBorder="1" applyAlignment="1">
      <alignment horizontal="center" vertical="center"/>
    </xf>
    <xf numFmtId="7" fontId="2" fillId="0" borderId="40" xfId="1" applyNumberFormat="1" applyFont="1" applyBorder="1" applyAlignment="1">
      <alignment horizontal="center" vertical="center"/>
    </xf>
    <xf numFmtId="0" fontId="12" fillId="4" borderId="28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left" vertical="center" wrapText="1"/>
    </xf>
    <xf numFmtId="0" fontId="12" fillId="4" borderId="30" xfId="0" applyFont="1" applyFill="1" applyBorder="1" applyAlignment="1">
      <alignment horizontal="left" vertical="center" wrapText="1"/>
    </xf>
    <xf numFmtId="0" fontId="12" fillId="4" borderId="31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 wrapText="1"/>
    </xf>
    <xf numFmtId="0" fontId="12" fillId="4" borderId="33" xfId="0" applyFont="1" applyFill="1" applyBorder="1" applyAlignment="1">
      <alignment horizontal="left" vertical="center" wrapText="1"/>
    </xf>
    <xf numFmtId="7" fontId="2" fillId="4" borderId="37" xfId="1" applyNumberFormat="1" applyFont="1" applyFill="1" applyBorder="1" applyAlignment="1">
      <alignment horizontal="center" vertical="center"/>
    </xf>
    <xf numFmtId="7" fontId="2" fillId="4" borderId="44" xfId="1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6" fontId="2" fillId="3" borderId="16" xfId="0" applyNumberFormat="1" applyFont="1" applyFill="1" applyBorder="1" applyAlignment="1">
      <alignment horizontal="center" vertical="center"/>
    </xf>
    <xf numFmtId="6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8736253002163E-2"/>
          <c:y val="0.12900420658752612"/>
          <c:w val="0.8958558942717848"/>
          <c:h val="0.71746056396628399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582-403D-9FBD-6373B6A6FF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C7-49A9-8029-4A591DDAE0A9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582-403D-9FBD-6373B6A6FF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C7-49A9-8029-4A591DDAE0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C7-49A9-8029-4A591DDAE0A9}"/>
              </c:ext>
            </c:extLst>
          </c:dPt>
          <c:dLbls>
            <c:delete val="1"/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314422919</c:v>
                </c:pt>
                <c:pt idx="2">
                  <c:v>265466529.09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03D-9FBD-6373B6A6FF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"Q"#,##0.00</c:formatCode>
                <c:ptCount val="3"/>
                <c:pt idx="0">
                  <c:v>317687000</c:v>
                </c:pt>
                <c:pt idx="1" formatCode="&quot;Q&quot;#,##0_);[Red]\(&quot;Q&quot;#,##0\)">
                  <c:v>92009887.060000002</c:v>
                </c:pt>
                <c:pt idx="2" formatCode="0.0%">
                  <c:v>0.28962433798046505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sp3d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 editAs="oneCell">
    <xdr:from>
      <xdr:col>10</xdr:col>
      <xdr:colOff>137394</xdr:colOff>
      <xdr:row>11</xdr:row>
      <xdr:rowOff>315878</xdr:rowOff>
    </xdr:from>
    <xdr:to>
      <xdr:col>11</xdr:col>
      <xdr:colOff>907676</xdr:colOff>
      <xdr:row>18</xdr:row>
      <xdr:rowOff>294774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54CA2B6-03BB-4E9E-997F-8837C204E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10394" y="4125878"/>
          <a:ext cx="3257988" cy="3351867"/>
        </a:xfrm>
        <a:prstGeom prst="rect">
          <a:avLst/>
        </a:prstGeom>
      </xdr:spPr>
    </xdr:pic>
    <xdr:clientData/>
  </xdr:twoCellAnchor>
  <xdr:twoCellAnchor>
    <xdr:from>
      <xdr:col>4</xdr:col>
      <xdr:colOff>974911</xdr:colOff>
      <xdr:row>13</xdr:row>
      <xdr:rowOff>459441</xdr:rowOff>
    </xdr:from>
    <xdr:to>
      <xdr:col>5</xdr:col>
      <xdr:colOff>795618</xdr:colOff>
      <xdr:row>18</xdr:row>
      <xdr:rowOff>414617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3333287C-0C2B-471E-AF44-228438633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351458</xdr:colOff>
      <xdr:row>0</xdr:row>
      <xdr:rowOff>117152</xdr:rowOff>
    </xdr:from>
    <xdr:to>
      <xdr:col>14</xdr:col>
      <xdr:colOff>1516440</xdr:colOff>
      <xdr:row>5</xdr:row>
      <xdr:rowOff>3099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013933-F30D-447C-AA07-C413139B5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25576" y="117152"/>
          <a:ext cx="1164982" cy="1084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61911</xdr:rowOff>
    </xdr:from>
    <xdr:to>
      <xdr:col>9</xdr:col>
      <xdr:colOff>133350</xdr:colOff>
      <xdr:row>15</xdr:row>
      <xdr:rowOff>142874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1"/>
  <sheetViews>
    <sheetView tabSelected="1" zoomScale="85" zoomScaleNormal="85" workbookViewId="0"/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27.14062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61" t="s">
        <v>18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2:19" ht="18" x14ac:dyDescent="0.25">
      <c r="B3" s="62" t="s">
        <v>64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2:19" ht="23.25" x14ac:dyDescent="0.35">
      <c r="B4" s="64" t="s">
        <v>29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2:19" ht="12.75" customHeight="1" x14ac:dyDescent="0.25">
      <c r="B5" s="8"/>
      <c r="C5" s="2"/>
      <c r="D5" s="2"/>
      <c r="E5" s="2"/>
      <c r="F5" s="2"/>
      <c r="G5" s="2"/>
      <c r="H5" s="2"/>
      <c r="I5" s="2"/>
      <c r="J5" s="5"/>
      <c r="K5" s="5"/>
      <c r="L5" s="5"/>
      <c r="M5" s="5"/>
      <c r="N5" s="5"/>
      <c r="O5" s="9"/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5"/>
      <c r="N6" s="5"/>
      <c r="O6" s="9" t="s">
        <v>7</v>
      </c>
    </row>
    <row r="7" spans="2:19" ht="37.5" customHeight="1" x14ac:dyDescent="0.25">
      <c r="B7" s="69" t="s">
        <v>1</v>
      </c>
      <c r="C7" s="70"/>
      <c r="D7" s="2"/>
      <c r="E7" s="69" t="s">
        <v>20</v>
      </c>
      <c r="F7" s="70"/>
      <c r="G7" s="2"/>
      <c r="H7" s="67" t="s">
        <v>16</v>
      </c>
      <c r="I7" s="70"/>
      <c r="K7" s="65" t="s">
        <v>17</v>
      </c>
      <c r="L7" s="66"/>
      <c r="N7" s="67" t="s">
        <v>2</v>
      </c>
      <c r="O7" s="68"/>
    </row>
    <row r="8" spans="2:19" ht="30" customHeight="1" x14ac:dyDescent="0.25">
      <c r="B8" s="106" t="s">
        <v>56</v>
      </c>
      <c r="C8" s="109" t="s">
        <v>57</v>
      </c>
      <c r="D8" s="2"/>
      <c r="E8" s="74" t="s">
        <v>11</v>
      </c>
      <c r="F8" s="72">
        <v>314422919</v>
      </c>
      <c r="G8" s="2"/>
      <c r="H8" s="6" t="s">
        <v>30</v>
      </c>
      <c r="I8" s="20">
        <v>39153578.43</v>
      </c>
      <c r="K8" s="6" t="s">
        <v>38</v>
      </c>
      <c r="L8" s="7">
        <v>265210323</v>
      </c>
      <c r="N8" s="71" t="s">
        <v>13</v>
      </c>
      <c r="O8" s="60">
        <v>71519684</v>
      </c>
      <c r="Q8" s="3"/>
      <c r="R8" s="10"/>
    </row>
    <row r="9" spans="2:19" ht="30" customHeight="1" x14ac:dyDescent="0.25">
      <c r="B9" s="107"/>
      <c r="C9" s="110"/>
      <c r="D9" s="2"/>
      <c r="E9" s="75"/>
      <c r="F9" s="73"/>
      <c r="G9" s="2"/>
      <c r="H9" s="6" t="s">
        <v>31</v>
      </c>
      <c r="I9" s="20">
        <v>4261139.7699999996</v>
      </c>
      <c r="K9" s="6" t="s">
        <v>39</v>
      </c>
      <c r="L9" s="7">
        <v>93987.32</v>
      </c>
      <c r="N9" s="71"/>
      <c r="O9" s="60"/>
    </row>
    <row r="10" spans="2:19" ht="30" customHeight="1" x14ac:dyDescent="0.25">
      <c r="B10" s="108"/>
      <c r="C10" s="111"/>
      <c r="D10" s="2"/>
      <c r="E10" s="74" t="s">
        <v>5</v>
      </c>
      <c r="F10" s="72">
        <v>265466529.09</v>
      </c>
      <c r="G10" s="2"/>
      <c r="H10" s="6" t="s">
        <v>32</v>
      </c>
      <c r="I10" s="20">
        <v>2579384.87</v>
      </c>
      <c r="K10" s="6" t="s">
        <v>40</v>
      </c>
      <c r="L10" s="7">
        <v>129007.77</v>
      </c>
      <c r="N10" s="71" t="s">
        <v>14</v>
      </c>
      <c r="O10" s="60">
        <v>39053378.43</v>
      </c>
      <c r="R10" s="105"/>
      <c r="S10" s="83"/>
    </row>
    <row r="11" spans="2:19" ht="30" customHeight="1" x14ac:dyDescent="0.25">
      <c r="B11" s="106" t="s">
        <v>65</v>
      </c>
      <c r="C11" s="109" t="s">
        <v>66</v>
      </c>
      <c r="D11" s="2"/>
      <c r="E11" s="90"/>
      <c r="F11" s="89"/>
      <c r="G11" s="2"/>
      <c r="H11" s="16" t="s">
        <v>33</v>
      </c>
      <c r="I11" s="29">
        <v>1059173.05</v>
      </c>
      <c r="K11" s="6" t="s">
        <v>41</v>
      </c>
      <c r="L11" s="7">
        <v>33211</v>
      </c>
      <c r="N11" s="71"/>
      <c r="O11" s="60"/>
      <c r="R11" s="105"/>
      <c r="S11" s="83"/>
    </row>
    <row r="12" spans="2:19" ht="30" customHeight="1" x14ac:dyDescent="0.25">
      <c r="B12" s="107"/>
      <c r="C12" s="110"/>
      <c r="D12" s="2"/>
      <c r="E12" s="75"/>
      <c r="F12" s="73"/>
      <c r="G12" s="2"/>
      <c r="H12" s="6" t="s">
        <v>34</v>
      </c>
      <c r="I12" s="20">
        <v>215814444.38999999</v>
      </c>
      <c r="K12" s="77"/>
      <c r="L12" s="78"/>
      <c r="N12" s="71"/>
      <c r="O12" s="60"/>
      <c r="R12" s="105"/>
      <c r="S12" s="84"/>
    </row>
    <row r="13" spans="2:19" ht="28.5" customHeight="1" thickBot="1" x14ac:dyDescent="0.3">
      <c r="B13" s="108"/>
      <c r="C13" s="111"/>
      <c r="D13" s="2"/>
      <c r="E13" s="74" t="s">
        <v>12</v>
      </c>
      <c r="F13" s="95">
        <f>+F10/F8</f>
        <v>0.84429764196038137</v>
      </c>
      <c r="G13" s="2"/>
      <c r="H13" s="30" t="s">
        <v>62</v>
      </c>
      <c r="I13" s="31">
        <v>2598808.58</v>
      </c>
      <c r="K13" s="79"/>
      <c r="L13" s="80"/>
      <c r="N13" s="74" t="s">
        <v>15</v>
      </c>
      <c r="O13" s="98">
        <f>+O10/O8</f>
        <v>0.54605076876458236</v>
      </c>
    </row>
    <row r="14" spans="2:19" ht="39" customHeight="1" x14ac:dyDescent="0.25">
      <c r="B14" s="106" t="s">
        <v>58</v>
      </c>
      <c r="C14" s="109" t="s">
        <v>59</v>
      </c>
      <c r="D14" s="2"/>
      <c r="E14" s="75"/>
      <c r="F14" s="96"/>
      <c r="G14" s="2"/>
      <c r="H14" s="112" t="s">
        <v>22</v>
      </c>
      <c r="I14" s="113"/>
      <c r="K14" s="79"/>
      <c r="L14" s="80"/>
      <c r="N14" s="90"/>
      <c r="O14" s="99"/>
    </row>
    <row r="15" spans="2:19" ht="33" customHeight="1" x14ac:dyDescent="0.25">
      <c r="B15" s="107"/>
      <c r="C15" s="110"/>
      <c r="D15" s="2"/>
      <c r="E15" s="115"/>
      <c r="F15" s="116"/>
      <c r="G15" s="2"/>
      <c r="H15" s="71" t="s">
        <v>36</v>
      </c>
      <c r="I15" s="91">
        <v>1703811.64</v>
      </c>
      <c r="K15" s="79"/>
      <c r="L15" s="80"/>
      <c r="M15"/>
      <c r="N15" s="75"/>
      <c r="O15" s="100"/>
    </row>
    <row r="16" spans="2:19" ht="38.25" customHeight="1" x14ac:dyDescent="0.25">
      <c r="B16" s="108"/>
      <c r="C16" s="111"/>
      <c r="D16" s="2"/>
      <c r="E16" s="117"/>
      <c r="F16" s="118"/>
      <c r="G16" s="2"/>
      <c r="H16" s="71"/>
      <c r="I16" s="97"/>
      <c r="K16" s="79"/>
      <c r="L16" s="80"/>
      <c r="N16" s="6" t="s">
        <v>28</v>
      </c>
      <c r="O16" s="14" t="s">
        <v>68</v>
      </c>
    </row>
    <row r="17" spans="2:15" ht="60" customHeight="1" x14ac:dyDescent="0.25">
      <c r="B17" s="106" t="s">
        <v>60</v>
      </c>
      <c r="C17" s="33" t="s">
        <v>61</v>
      </c>
      <c r="D17" s="2"/>
      <c r="E17" s="117"/>
      <c r="F17" s="118"/>
      <c r="G17" s="2"/>
      <c r="H17" s="6" t="s">
        <v>35</v>
      </c>
      <c r="I17" s="7">
        <v>251774254.77000001</v>
      </c>
      <c r="K17" s="79"/>
      <c r="L17" s="80"/>
      <c r="N17" s="6" t="s">
        <v>27</v>
      </c>
      <c r="O17" s="14" t="s">
        <v>63</v>
      </c>
    </row>
    <row r="18" spans="2:15" ht="37.5" customHeight="1" x14ac:dyDescent="0.25">
      <c r="B18" s="107"/>
      <c r="C18" s="34"/>
      <c r="D18" s="2"/>
      <c r="E18" s="117"/>
      <c r="F18" s="118"/>
      <c r="G18" s="2"/>
      <c r="H18" s="93" t="s">
        <v>37</v>
      </c>
      <c r="I18" s="91">
        <v>2322283.39</v>
      </c>
      <c r="K18" s="79"/>
      <c r="L18" s="80"/>
      <c r="N18" s="13" t="s">
        <v>24</v>
      </c>
      <c r="O18" s="14" t="s">
        <v>70</v>
      </c>
    </row>
    <row r="19" spans="2:15" ht="37.5" customHeight="1" thickBot="1" x14ac:dyDescent="0.3">
      <c r="B19" s="114"/>
      <c r="C19" s="35"/>
      <c r="D19" s="2"/>
      <c r="E19" s="119"/>
      <c r="F19" s="120"/>
      <c r="G19" s="2"/>
      <c r="H19" s="94"/>
      <c r="I19" s="92"/>
      <c r="K19" s="81"/>
      <c r="L19" s="82"/>
      <c r="N19" s="4" t="s">
        <v>23</v>
      </c>
      <c r="O19" s="15" t="s">
        <v>69</v>
      </c>
    </row>
    <row r="20" spans="2:15" ht="23.25" customHeight="1" thickBot="1" x14ac:dyDescent="0.3">
      <c r="B20" s="2"/>
      <c r="C20" s="2"/>
      <c r="D20" s="2"/>
      <c r="E20" s="2"/>
      <c r="F20" s="21"/>
      <c r="G20" s="2"/>
      <c r="H20" s="2"/>
      <c r="I20" s="2"/>
    </row>
    <row r="21" spans="2:15" ht="35.25" customHeight="1" thickBot="1" x14ac:dyDescent="0.3">
      <c r="B21" s="2"/>
      <c r="C21" s="2"/>
      <c r="D21" s="76" t="s">
        <v>4</v>
      </c>
      <c r="E21" s="45"/>
      <c r="F21" s="45" t="s">
        <v>3</v>
      </c>
      <c r="G21" s="45"/>
      <c r="H21" s="17" t="s">
        <v>5</v>
      </c>
      <c r="I21" s="18" t="s">
        <v>6</v>
      </c>
      <c r="K21" s="85" t="s">
        <v>67</v>
      </c>
      <c r="L21" s="86"/>
      <c r="M21" s="86"/>
      <c r="N21" s="87"/>
      <c r="O21" s="88"/>
    </row>
    <row r="22" spans="2:15" ht="62.25" customHeight="1" x14ac:dyDescent="0.25">
      <c r="B22" s="67" t="s">
        <v>21</v>
      </c>
      <c r="C22" s="22" t="s">
        <v>25</v>
      </c>
      <c r="D22" s="40" t="s">
        <v>48</v>
      </c>
      <c r="E22" s="41"/>
      <c r="F22" s="44">
        <v>41278661</v>
      </c>
      <c r="G22" s="44"/>
      <c r="H22" s="11">
        <v>22440702.18</v>
      </c>
      <c r="I22" s="19">
        <f>+H22/F22*100</f>
        <v>54.363929537346188</v>
      </c>
      <c r="K22" s="54" t="s">
        <v>71</v>
      </c>
      <c r="L22" s="55"/>
      <c r="M22" s="55"/>
      <c r="N22" s="55"/>
      <c r="O22" s="56"/>
    </row>
    <row r="23" spans="2:15" ht="62.25" customHeight="1" x14ac:dyDescent="0.25">
      <c r="B23" s="101"/>
      <c r="C23" s="23" t="s">
        <v>26</v>
      </c>
      <c r="D23" s="36" t="s">
        <v>49</v>
      </c>
      <c r="E23" s="37"/>
      <c r="F23" s="42">
        <v>6730564</v>
      </c>
      <c r="G23" s="43"/>
      <c r="H23" s="11">
        <v>3460226.82</v>
      </c>
      <c r="I23" s="19">
        <f t="shared" ref="I23" si="0">+H23/F23*100</f>
        <v>51.410651767073311</v>
      </c>
      <c r="K23" s="57"/>
      <c r="L23" s="58"/>
      <c r="M23" s="58"/>
      <c r="N23" s="58"/>
      <c r="O23" s="59"/>
    </row>
    <row r="24" spans="2:15" ht="30" customHeight="1" x14ac:dyDescent="0.25">
      <c r="B24" s="101"/>
      <c r="C24" s="50" t="s">
        <v>42</v>
      </c>
      <c r="D24" s="77" t="s">
        <v>50</v>
      </c>
      <c r="E24" s="133"/>
      <c r="F24" s="46">
        <v>235510267</v>
      </c>
      <c r="G24" s="47"/>
      <c r="H24" s="131">
        <v>225325992.13</v>
      </c>
      <c r="I24" s="52">
        <f>+H24/F24*100</f>
        <v>95.675655673219538</v>
      </c>
      <c r="K24" s="125" t="s">
        <v>72</v>
      </c>
      <c r="L24" s="126"/>
      <c r="M24" s="126"/>
      <c r="N24" s="126"/>
      <c r="O24" s="127"/>
    </row>
    <row r="25" spans="2:15" ht="30" customHeight="1" x14ac:dyDescent="0.25">
      <c r="B25" s="101"/>
      <c r="C25" s="51"/>
      <c r="D25" s="134"/>
      <c r="E25" s="135"/>
      <c r="F25" s="48"/>
      <c r="G25" s="49"/>
      <c r="H25" s="132"/>
      <c r="I25" s="53"/>
      <c r="K25" s="128"/>
      <c r="L25" s="129"/>
      <c r="M25" s="129"/>
      <c r="N25" s="129"/>
      <c r="O25" s="130"/>
    </row>
    <row r="26" spans="2:15" ht="96" customHeight="1" x14ac:dyDescent="0.25">
      <c r="B26" s="102"/>
      <c r="C26" s="23" t="s">
        <v>43</v>
      </c>
      <c r="D26" s="38" t="s">
        <v>51</v>
      </c>
      <c r="E26" s="39"/>
      <c r="F26" s="42">
        <v>12484877</v>
      </c>
      <c r="G26" s="43"/>
      <c r="H26" s="11">
        <v>5459075.7699999996</v>
      </c>
      <c r="I26" s="19">
        <f t="shared" ref="I26:I28" si="1">+H26/F26*100</f>
        <v>43.725507027422047</v>
      </c>
      <c r="K26" s="125" t="s">
        <v>73</v>
      </c>
      <c r="L26" s="126"/>
      <c r="M26" s="126"/>
      <c r="N26" s="126"/>
      <c r="O26" s="127"/>
    </row>
    <row r="27" spans="2:15" ht="96" customHeight="1" x14ac:dyDescent="0.25">
      <c r="B27" s="102"/>
      <c r="C27" s="23" t="s">
        <v>44</v>
      </c>
      <c r="D27" s="36" t="s">
        <v>52</v>
      </c>
      <c r="E27" s="37"/>
      <c r="F27" s="42">
        <v>4378462</v>
      </c>
      <c r="G27" s="43"/>
      <c r="H27" s="11">
        <v>2199133.5099999998</v>
      </c>
      <c r="I27" s="19">
        <f t="shared" si="1"/>
        <v>50.226164118816143</v>
      </c>
      <c r="K27" s="128"/>
      <c r="L27" s="129"/>
      <c r="M27" s="129"/>
      <c r="N27" s="129"/>
      <c r="O27" s="130"/>
    </row>
    <row r="28" spans="2:15" ht="65.25" customHeight="1" x14ac:dyDescent="0.25">
      <c r="B28" s="102"/>
      <c r="C28" s="23" t="s">
        <v>45</v>
      </c>
      <c r="D28" s="40" t="s">
        <v>53</v>
      </c>
      <c r="E28" s="41"/>
      <c r="F28" s="44">
        <v>5543404</v>
      </c>
      <c r="G28" s="44"/>
      <c r="H28" s="11">
        <v>2414587.5499999998</v>
      </c>
      <c r="I28" s="19">
        <f t="shared" si="1"/>
        <v>43.557849112206142</v>
      </c>
      <c r="K28" s="136" t="s">
        <v>74</v>
      </c>
      <c r="L28" s="137"/>
      <c r="M28" s="137"/>
      <c r="N28" s="137"/>
      <c r="O28" s="138"/>
    </row>
    <row r="29" spans="2:15" ht="113.25" customHeight="1" x14ac:dyDescent="0.25">
      <c r="B29" s="103"/>
      <c r="C29" s="24" t="s">
        <v>46</v>
      </c>
      <c r="D29" s="36" t="s">
        <v>54</v>
      </c>
      <c r="E29" s="37"/>
      <c r="F29" s="42">
        <v>8162658</v>
      </c>
      <c r="G29" s="43"/>
      <c r="H29" s="27">
        <v>3913707.68</v>
      </c>
      <c r="I29" s="28">
        <f>+H29/F29*100</f>
        <v>47.946486058830352</v>
      </c>
      <c r="K29" s="139" t="s">
        <v>75</v>
      </c>
      <c r="L29" s="137"/>
      <c r="M29" s="137"/>
      <c r="N29" s="137"/>
      <c r="O29" s="138"/>
    </row>
    <row r="30" spans="2:15" ht="113.25" customHeight="1" thickBot="1" x14ac:dyDescent="0.3">
      <c r="B30" s="104"/>
      <c r="C30" s="25" t="s">
        <v>47</v>
      </c>
      <c r="D30" s="121" t="s">
        <v>55</v>
      </c>
      <c r="E30" s="122"/>
      <c r="F30" s="123">
        <v>334026</v>
      </c>
      <c r="G30" s="124"/>
      <c r="H30" s="26">
        <v>253103.45</v>
      </c>
      <c r="I30" s="32">
        <f>+H30/F30*100</f>
        <v>75.773577505942654</v>
      </c>
      <c r="K30" s="140"/>
      <c r="L30" s="141"/>
      <c r="M30" s="141"/>
      <c r="N30" s="141"/>
      <c r="O30" s="142"/>
    </row>
    <row r="31" spans="2:15" x14ac:dyDescent="0.25">
      <c r="K31" s="12"/>
    </row>
  </sheetData>
  <mergeCells count="65">
    <mergeCell ref="D29:E29"/>
    <mergeCell ref="F29:G29"/>
    <mergeCell ref="D24:E25"/>
    <mergeCell ref="F28:G28"/>
    <mergeCell ref="K28:O28"/>
    <mergeCell ref="K26:O27"/>
    <mergeCell ref="K29:O30"/>
    <mergeCell ref="B22:B30"/>
    <mergeCell ref="R10:R12"/>
    <mergeCell ref="B8:B10"/>
    <mergeCell ref="C8:C10"/>
    <mergeCell ref="B14:B16"/>
    <mergeCell ref="C14:C16"/>
    <mergeCell ref="C11:C13"/>
    <mergeCell ref="B11:B13"/>
    <mergeCell ref="H14:I14"/>
    <mergeCell ref="B17:B19"/>
    <mergeCell ref="E15:F19"/>
    <mergeCell ref="D28:E28"/>
    <mergeCell ref="D30:E30"/>
    <mergeCell ref="F30:G30"/>
    <mergeCell ref="K24:O25"/>
    <mergeCell ref="H24:H25"/>
    <mergeCell ref="K12:L19"/>
    <mergeCell ref="S10:S12"/>
    <mergeCell ref="K21:O21"/>
    <mergeCell ref="F10:F12"/>
    <mergeCell ref="E10:E12"/>
    <mergeCell ref="I18:I19"/>
    <mergeCell ref="H18:H19"/>
    <mergeCell ref="F13:F14"/>
    <mergeCell ref="E13:E14"/>
    <mergeCell ref="H15:H16"/>
    <mergeCell ref="I15:I16"/>
    <mergeCell ref="O13:O15"/>
    <mergeCell ref="N13:N15"/>
    <mergeCell ref="I24:I25"/>
    <mergeCell ref="K22:O23"/>
    <mergeCell ref="O8:O9"/>
    <mergeCell ref="B2:O2"/>
    <mergeCell ref="B3:O3"/>
    <mergeCell ref="B4:O4"/>
    <mergeCell ref="K7:L7"/>
    <mergeCell ref="N7:O7"/>
    <mergeCell ref="E7:F7"/>
    <mergeCell ref="B7:C7"/>
    <mergeCell ref="H7:I7"/>
    <mergeCell ref="N8:N9"/>
    <mergeCell ref="F8:F9"/>
    <mergeCell ref="E8:E9"/>
    <mergeCell ref="O10:O12"/>
    <mergeCell ref="N10:N12"/>
    <mergeCell ref="C17:C19"/>
    <mergeCell ref="D27:E27"/>
    <mergeCell ref="D26:E26"/>
    <mergeCell ref="D22:E22"/>
    <mergeCell ref="F27:G27"/>
    <mergeCell ref="F26:G26"/>
    <mergeCell ref="F22:G22"/>
    <mergeCell ref="D23:E23"/>
    <mergeCell ref="F23:G23"/>
    <mergeCell ref="F21:G21"/>
    <mergeCell ref="F24:G25"/>
    <mergeCell ref="C24:C25"/>
    <mergeCell ref="D21:E21"/>
  </mergeCells>
  <printOptions horizontalCentered="1" verticalCentered="1"/>
  <pageMargins left="0.15748031496062992" right="0.15748031496062992" top="0.39370078740157483" bottom="0.39370078740157483" header="0.31496062992125984" footer="0.31496062992125984"/>
  <pageSetup paperSize="301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E6" sqref="E6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6" t="s">
        <v>8</v>
      </c>
      <c r="B1" s="7">
        <v>20575616.25</v>
      </c>
    </row>
    <row r="2" spans="1:2" ht="38.25" x14ac:dyDescent="0.25">
      <c r="A2" s="6" t="s">
        <v>19</v>
      </c>
      <c r="B2" s="7">
        <v>694873.59999999998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D21" sqref="D21"/>
    </sheetView>
  </sheetViews>
  <sheetFormatPr baseColWidth="10" defaultRowHeight="15" x14ac:dyDescent="0.25"/>
  <cols>
    <col min="1" max="1" width="34.42578125" bestFit="1" customWidth="1"/>
    <col min="2" max="2" width="15.140625" bestFit="1" customWidth="1"/>
  </cols>
  <sheetData>
    <row r="2" spans="1:2" x14ac:dyDescent="0.25">
      <c r="A2" s="74" t="s">
        <v>0</v>
      </c>
      <c r="B2" s="72">
        <v>317687000</v>
      </c>
    </row>
    <row r="3" spans="1:2" x14ac:dyDescent="0.25">
      <c r="A3" s="75"/>
      <c r="B3" s="73"/>
    </row>
    <row r="4" spans="1:2" x14ac:dyDescent="0.25">
      <c r="A4" s="74" t="s">
        <v>9</v>
      </c>
      <c r="B4" s="143">
        <v>92009887.060000002</v>
      </c>
    </row>
    <row r="5" spans="1:2" x14ac:dyDescent="0.25">
      <c r="A5" s="75"/>
      <c r="B5" s="144"/>
    </row>
    <row r="6" spans="1:2" x14ac:dyDescent="0.25">
      <c r="A6" s="74" t="s">
        <v>10</v>
      </c>
      <c r="B6" s="145">
        <f>+B4/B2</f>
        <v>0.28962433798046505</v>
      </c>
    </row>
    <row r="7" spans="1:2" x14ac:dyDescent="0.25">
      <c r="A7" s="75"/>
      <c r="B7" s="146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B19548-EF62-4441-AC26-B10FF5F55CB8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efcf9931-6988-4c26-989d-90fd7d9d6177"/>
    <ds:schemaRef ds:uri="http://www.w3.org/XML/1998/namespace"/>
    <ds:schemaRef ds:uri="http://schemas.microsoft.com/office/infopath/2007/PartnerControls"/>
    <ds:schemaRef ds:uri="2de3127d-b50e-4c29-b846-9213acea4d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Manoel Alvarez</cp:lastModifiedBy>
  <cp:lastPrinted>2023-08-09T21:37:14Z</cp:lastPrinted>
  <dcterms:created xsi:type="dcterms:W3CDTF">2023-02-11T22:01:01Z</dcterms:created>
  <dcterms:modified xsi:type="dcterms:W3CDTF">2023-08-10T04:49:22Z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