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resupuestos03\Desktop\EJERCICIO FISCAL 2023\TABLERO RENDICIÓN CUENTAS\"/>
    </mc:Choice>
  </mc:AlternateContent>
  <xr:revisionPtr revIDLastSave="0" documentId="13_ncr:1_{157B4BAC-EF3D-4659-9B41-66D9D362644C}"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r:id="rId2"/>
    <sheet name="Hoja2" sheetId="2" r:id="rId3"/>
  </sheets>
  <definedNames>
    <definedName name="_xlnm.Print_Area" localSheetId="0">Tablero!$A$1:$P$32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22" i="1"/>
  <c r="I30" i="1"/>
  <c r="I29" i="1"/>
  <c r="I27" i="1"/>
  <c r="I26" i="1"/>
  <c r="I24" i="1"/>
  <c r="I23" i="1"/>
  <c r="O13" i="1"/>
  <c r="B6" i="2" l="1"/>
  <c r="F13" i="1" l="1"/>
</calcChain>
</file>

<file path=xl/sharedStrings.xml><?xml version="1.0" encoding="utf-8"?>
<sst xmlns="http://schemas.openxmlformats.org/spreadsheetml/2006/main" count="77" uniqueCount="76">
  <si>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</si>
  <si>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</si>
  <si>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</si>
  <si>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</si>
  <si>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</si>
  <si>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</si>
  <si>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</si>
  <si>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</si>
  <si>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</si>
  <si>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</si>
  <si>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</si>
  <si>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</si>
  <si>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</si>
  <si>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</si>
  <si>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</si>
  <si>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</si>
  <si>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</si>
  <si>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</si>
  <si>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</si>
  <si>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</si>
  <si>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</si>
  <si>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</si>
  <si>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</si>
  <si>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</si>
  <si>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</si>
  <si>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</si>
  <si>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</si>
  <si>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</si>
  <si>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</si>
  <si>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</si>
  <si>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</si>
  <si>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</si>
  <si>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</si>
  <si>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</si>
  <si>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</si>
  <si>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</si>
  <si>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</si>
  <si>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</si>
  <si>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</si>
  <si>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</si>
  <si>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</si>
  <si>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</si>
  <si>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</si>
  <si>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</si>
  <si>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</si>
  <si>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</si>
  <si>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</si>
  <si>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</si>
  <si>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</si>
  <si>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</si>
  <si>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</si>
  <si>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</si>
  <si>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</si>
  <si>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</si>
  <si>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</si>
  <si>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</si>
  <si>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</si>
  <si>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Manuel Eduardo Arita</t>
  </si>
  <si>
    <t>Viceministro de Energía y Minas encargado del área de minería e hidrocarburos</t>
  </si>
  <si>
    <t>Luis Aroldo Ayala Vargas</t>
  </si>
  <si>
    <t>Viceministro de Desarrollo Sostenible</t>
  </si>
  <si>
    <t>Oscar Rafael Pérez Ramírez</t>
  </si>
  <si>
    <t>Grupo (900): ASIGNACIONES GLOBALES</t>
  </si>
  <si>
    <t>000 personas
004 personas
000 personas</t>
  </si>
  <si>
    <t>Viceministro de Energía y Minas encargado del Área Energética</t>
  </si>
  <si>
    <t>Edward Enrique Fuentes López</t>
  </si>
  <si>
    <t>ACTUALIZADO AL 3 DE DICIEMBRE DEL 2023</t>
  </si>
  <si>
    <r>
      <t xml:space="preserve">PROGRAMA 11: Fomento y Control en la exploración, explotación y comercialización de hidrocarburos
</t>
    </r>
    <r>
      <rPr>
        <sz val="8.5"/>
        <color theme="1"/>
        <rFont val="Arial"/>
        <family val="2"/>
      </rPr>
      <t>•Recepción de 219 informes a través del Sistema de Comercialización de la Dirección General de Hidrocarburos, con relación a las estaciones de servicio.
•Actividades de verificación de la calidad de los combustibles, a través del laboratorio móvil, sumando desde su inicio 73 estaciones de servicio y 223 muestras de combustibles analizadas. 
Beneficiarios: Toda la población del pais.
Se continuó con las siguientes gestiones:
•Supervisión permanente en cuatro campos productores activos para fiscalizar la producción de hidrocarburos. 
•Aumento de inspecciones para verificar la producción de gas natural y condensando de gas natural, derivado de la perforación del pozo de desarrollo Ocultún 5-1X presentadol por City Petén S. de R.L.
•Toma de muestra del gas natural del campo Ocultún, derivado de la adquisición de equipo para inspección, muestreo y análisis del gas natural producido en Guatemala con el objetivo de determinar los parámetros cuantitativos de este hidrocarburo.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•Disponibilidad del laboratorio Petrográfico de la Dirección General de Hidrocarburos, para el análisis de secciones delgadas de muestras de rocas de pozos petroleros, el cual también se encuentra abierto para consulta de instituciones como INSIVUMEH, CONRED, USAC-CUNOR y otros.  
Beneficiarios: De las gestiones descritas, se beneficia a toda la población del país.</t>
    </r>
  </si>
  <si>
    <r>
      <rPr>
        <b/>
        <sz val="8.5"/>
        <color theme="1"/>
        <rFont val="Arial"/>
        <family val="2"/>
      </rPr>
      <t xml:space="preserve">PROGRAMA 12: Fomento a la Actividad Minera 
</t>
    </r>
    <r>
      <rPr>
        <sz val="8.5"/>
        <color theme="1"/>
        <rFont val="Arial"/>
        <family val="2"/>
      </rPr>
      <t>•Ingreso acumulado a las arcas del Estado de Q14,558,063.79 en concepto de regalías de la Industria Minera.
Beneficiarios: Toda la población del país.</t>
    </r>
  </si>
  <si>
    <r>
      <rPr>
        <b/>
        <sz val="8.5"/>
        <color theme="1"/>
        <rFont val="Arial"/>
        <family val="2"/>
      </rPr>
      <t xml:space="preserve">PROGRAMA 13: Seguridad Radiológica
</t>
    </r>
    <r>
      <rPr>
        <sz val="8.5"/>
        <color theme="1"/>
        <rFont val="Arial"/>
        <family val="2"/>
      </rPr>
      <t>•106 inspecciones radiológicas acumuladas con su respectivo dictamen, en distintos departamentos del país.
Beneficiarios: guatemaltecos directa e indirectamente protegidos contra cualquier sobreexposición a radiación ionizante.
•1,225 dictámenes acumulados con su respectivo licenciamiento, desagregados de la siguiente manera:
-223 dictámenes con su respectivo licenciamiento a personas individuales o jurídicas que utilizan equipos generadores, fuentes o actividades relacionadas con radiación ionizante y no ionizante.
-827 dictámenes con su respectivo licenciamiento a operadores individuales que utilizan equipos generadores, fuentes o actividades relacionadas con radiación, verificación o seguimiento.
-69 dictámenes con su respectivo licenciamiento a las actividades de comercialización, transporte o afines, relacionadas con equipos generadores, fuente de radiación, verificación o seguimiento.
-106 dictámenes de Inspecciones previo a licenciamiento a entidades públicas, personas individuales o Jurídicas que utilizan fuentes, equipos generadores, o que desarrollan actividades relacionadas con radiación.
Beneficiarios: Más de 3,101,103 personas en los departamentos de Quetzaltenango, Chimaltenango, Huehuetenango, Santa Rosa, Sacatepéquez, Escuintla, Izabal, Petén, Jutiapa, Chiquimula, Zacapa, Baja Verapaz, Alta Verapaz, San Marcos, Retalhuleu y Guatemala.
•13 conferencias impartidas de enero a diciembre.
Beneficiarios: 119 personas, de las cuales el 58% son mujeres y 42% hombres.
LOGROS
•Con el apoyo del Organismo Internacional de Energía Atómica -OIEA-, se llevó a cabo una capacitación para la elaboración de "Guías de medicina nuclear e inspecciones Ciclotrones" en la Ciudad de Guatemala del 04 al 08 de diciembre.
•Se otorgó licencia de transporte de material radiactivo a la Escuela de Formación de Profesores de Enseñanza Media de la USAC, para la gestión en el Centro Nacional de Desechos Radiactivos del Ministerio de Energía y Minas en prevención de incidentes, accidentes o emergencias radiológicas y protección de la población en general y el ambiente.
•Emisión de licencia de importación y transporte de material radiactivo, a favor de los Laboratorios Técnicos del Ministerio de Energía y Minas con el propósito de mejorar la capacidad de servicio en la calibración de equipos utilizados en radioterapia en el país, como en la región. 
 •Con el apoyo del OIEA, se logró la aprobación del "Programa de Cooperación Técnica Guatemala-OIEA para el ciclo 2024-2025", con el fin de abordar las prioridades nacionales, a través de la transferencia de tecnología nuclear en 3 proyectos nacionales.
-"Establecimiento de Técnicas de radioterapia para mejorar el tratamiento del cáncer", a cargo de la Liga Nacional Contra El Cáncer y su hospital de cancerología;
- “Establecimiento de capacidades de laboratorio para el análisis de micro plásticos y otros contaminantes en los ecosistemas acuáticos guatemaltecos”, a cargo de la Facultad de Ciencias Químicas y Farmacia de la USAC; y
“Fortalecimiento de la capacidad reguladora gubernamental en materia de protección y seguridad radiológica”, a cargo del Departamento de Protección y Seguridad Radiológica de la Dirección General de Energía de este Ministerio.
 •De conformidad con lo establecido en el Reglamento para el Establecimiento y Control de los Límites de Radiaciones No Ionizantes, se completó la elaboración del Programa Anual de Vigilancia del Cumplimiento de los Límites de Exposición a Radiaciones No Ionizantes, para puntos representativos de infraestructura eléctrica y de telefonía móvil, en líneas de transmisión y equipo de transformación de 13.2 kV, 69 kV, 138 kV y 230 kV, y en torres de telefonía móvil</t>
    </r>
  </si>
  <si>
    <r>
      <rPr>
        <b/>
        <sz val="8.5"/>
        <color theme="1"/>
        <rFont val="Arial"/>
        <family val="2"/>
      </rPr>
      <t xml:space="preserve">PROGRAMA 14: Servicios Técnicos de Laboratorio
</t>
    </r>
    <r>
      <rPr>
        <sz val="8.5"/>
        <color theme="1"/>
        <rFont val="Arial"/>
        <family val="2"/>
      </rPr>
      <t xml:space="preserve">•35,979 análisis de laboratorio (minerales, hidrocarburos y aplicaciones nucleares) de enero a diciembre.
Beneficiarios: A) Empresas exportadoras; B) Empresas industriales; C) Investigadores; y D) Población en general. </t>
    </r>
  </si>
  <si>
    <r>
      <t xml:space="preserve">PROGRAMA 15: Fomento de las actividades de generación, transmisión y distribución de energía eléctrica
</t>
    </r>
    <r>
      <rPr>
        <sz val="8.5"/>
        <rFont val="Arial"/>
        <family val="2"/>
      </rPr>
      <t>•399 comunidades visitadas de enero a diciembre, en las cuales se realizaron Informes de Evaluación Socioeconómica en 33,805 hogares donde 167,000 personas serán beneficiadas cuando se completen los proyectos de electrificación rural por el INDE. Se continuó con 150 resoluciones de Informes de Evaluación Socioeconómica notificadas.
Beneficiarios: Población de los departamentos de Alta Verapaz, Izabal, Petén, Baja Verapaz, Chiquimula, Huehuetenango, Santa Rosa, San Marcos, Zacapa, Sololá, Jalapa y Retalhuleu. 
•3 informes del monitoreo, evaluación y seguimiento de la expansión del Sistema Eléctrico Nacional.
•130 Registros de Agentes y Grandes Usuarios del Mercado Mayorista.
•Se elaboró el Informe Estadístico Anual del subsector eléctrico.
Beneficiarios: Toda la población del país.
•4 dictámenes sobre la calificación de proyectos de energías renovables para la aplicación de incentivos para los proyectos:
-Planta solar "Palo Blanco";
-Granja solar "Las Pilas";
-Hidroeléctrica "Río Achiguate"
-"PFV Yolanda"
Beneficiarios: Población de los departamentos de Escuintla y Jutiapa.
•9 mapas generados a nivel departamental con información digital y georeferenciada, relacionados con el recurso eólico.
 Beneficiarios: Población de los departamentos de Zacapa, Chiquimula, Izabal, Guatemala, Jalapa, Jutiapa, Chimaltenango, Sacatepéquez y Sololá. 
Se continuó con las siguientes gestiones:
•30 informes que permitieron la identificación de 1,219 hogares sin cobertura eléctrica. 
Beneficiarios: Población de los Departamentos de Chiquimula, San Marcos, Huehuetenango, Zacapa, Jalapa, Jutiapa, Santa Rosa y Quetzaltenango.
•2 avales del Ente Rector para proyectos de Inversión Pública.
•50 informes de verificación de cumplimiento de contratos suscritos entre el MEM y Agentes Generadores y Adjudicatarios de enero a la fecha.
•25 eventos que coadyuvaron a la promoción y divulgación de los beneficios de del desarrollo del Sistema Energético Nacional.
 •2 informes para fomentar la promoción y divulgación de los resultados de la medición de generación de energía eléctrica.
Beneficiarios: Toda la población del país.</t>
    </r>
  </si>
  <si>
    <t>290 personas</t>
  </si>
  <si>
    <t>226 personas</t>
  </si>
  <si>
    <t>002 personas</t>
  </si>
  <si>
    <t>PRINCIPALES AVANCES O LOGROS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</si>
</sst>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6"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52">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35" xfId="0" applyFont="1" applyBorder="1" applyAlignment="1">
      <alignment horizontal="left" vertical="center" wrapText="1"/>
    </xf>
    <xf numFmtId="166" fontId="2" fillId="3" borderId="34"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7" fontId="2" fillId="4" borderId="37" xfId="1" applyNumberFormat="1" applyFont="1" applyFill="1" applyBorder="1" applyAlignment="1">
      <alignment horizontal="center" vertical="center"/>
    </xf>
    <xf numFmtId="8" fontId="2" fillId="3" borderId="6" xfId="0"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7" xfId="1" applyNumberFormat="1" applyFont="1" applyBorder="1" applyAlignment="1">
      <alignment horizontal="center" vertical="center"/>
    </xf>
    <xf numFmtId="7" fontId="2" fillId="0" borderId="1" xfId="1" applyNumberFormat="1"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4" borderId="13" xfId="0" applyFont="1" applyFill="1" applyBorder="1" applyAlignment="1">
      <alignment horizontal="center" vertical="center"/>
    </xf>
    <xf numFmtId="7" fontId="2" fillId="0" borderId="36" xfId="1" applyNumberFormat="1" applyFont="1" applyBorder="1" applyAlignment="1">
      <alignment horizontal="center" vertical="center"/>
    </xf>
    <xf numFmtId="7" fontId="2" fillId="0" borderId="38" xfId="1" applyNumberFormat="1" applyFont="1" applyBorder="1" applyAlignment="1">
      <alignment horizontal="center" vertical="center"/>
    </xf>
    <xf numFmtId="7" fontId="2" fillId="0" borderId="43" xfId="1" applyNumberFormat="1" applyFont="1" applyBorder="1" applyAlignment="1">
      <alignment horizontal="center" vertical="center"/>
    </xf>
    <xf numFmtId="7" fontId="2" fillId="0" borderId="42" xfId="1" applyNumberFormat="1"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4" borderId="3"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166"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5" xfId="0" applyFont="1" applyBorder="1" applyAlignment="1">
      <alignment horizontal="left" vertical="center" wrapText="1"/>
    </xf>
    <xf numFmtId="166" fontId="2" fillId="3" borderId="16"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66" fontId="2" fillId="3" borderId="23" xfId="0" applyNumberFormat="1" applyFont="1" applyFill="1" applyBorder="1" applyAlignment="1">
      <alignment horizontal="center" vertical="center"/>
    </xf>
    <xf numFmtId="0" fontId="2" fillId="0" borderId="22"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3" borderId="6" xfId="0" applyFont="1" applyFill="1" applyBorder="1" applyAlignment="1">
      <alignment horizontal="center" vertical="center"/>
    </xf>
    <xf numFmtId="10" fontId="2" fillId="3" borderId="30"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3" xfId="0"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5"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7" fontId="2" fillId="0" borderId="41" xfId="1" applyNumberFormat="1" applyFont="1" applyBorder="1" applyAlignment="1">
      <alignment horizontal="center" vertical="center"/>
    </xf>
    <xf numFmtId="7" fontId="2" fillId="0" borderId="40" xfId="1" applyNumberFormat="1" applyFont="1" applyBorder="1" applyAlignment="1">
      <alignment horizontal="center" vertical="center"/>
    </xf>
    <xf numFmtId="7" fontId="2" fillId="4" borderId="37" xfId="1" applyNumberFormat="1" applyFont="1" applyFill="1" applyBorder="1" applyAlignment="1">
      <alignment horizontal="center" vertical="center"/>
    </xf>
    <xf numFmtId="7" fontId="2" fillId="4" borderId="44" xfId="1"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5" fillId="0" borderId="28" xfId="0" applyFont="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12" fillId="0" borderId="12" xfId="0" applyFont="1" applyBorder="1" applyAlignment="1">
      <alignment horizontal="left" vertical="center" wrapText="1"/>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0" fontId="13" fillId="0" borderId="20" xfId="0" applyFont="1" applyBorder="1" applyAlignment="1">
      <alignment horizontal="left" vertical="center" wrapText="1"/>
    </xf>
    <xf numFmtId="0" fontId="12" fillId="0" borderId="50" xfId="0" applyFont="1" applyBorder="1" applyAlignment="1">
      <alignment horizontal="left" vertical="center" wrapText="1"/>
    </xf>
    <xf numFmtId="0" fontId="12" fillId="0" borderId="21"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Lbl>
              <c:idx val="0"/>
              <c:layout>
                <c:manualLayout>
                  <c:x val="-0.11745704863656721"/>
                  <c:y val="0.38631010421297479"/>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39473874972198653"/>
                      <c:h val="0.10693516919769354"/>
                    </c:manualLayout>
                  </c15:layout>
                </c:ext>
                <c:ext xmlns:c16="http://schemas.microsoft.com/office/drawing/2014/chart" uri="{C3380CC4-5D6E-409C-BE32-E72D297353CC}">
                  <c16:uniqueId val="{00000002-3582-403D-9FBD-6373B6A6FF21}"/>
                </c:ext>
              </c:extLst>
            </c:dLbl>
            <c:dLbl>
              <c:idx val="2"/>
              <c:layout>
                <c:manualLayout>
                  <c:x val="0.21969241414532484"/>
                  <c:y val="-0.39069877300663725"/>
                </c:manualLayout>
              </c:layout>
              <c:spPr>
                <a:solidFill>
                  <a:schemeClr val="accent1">
                    <a:lumMod val="50000"/>
                  </a:schemeClr>
                </a:solidFill>
                <a:ln>
                  <a:solidFill>
                    <a:sysClr val="windowText" lastClr="000000"/>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layout>
                    <c:manualLayout>
                      <c:w val="0.2992138740386226"/>
                      <c:h val="0.11704003713646423"/>
                    </c:manualLayout>
                  </c15:layout>
                </c:ext>
                <c:ext xmlns:c16="http://schemas.microsoft.com/office/drawing/2014/chart" uri="{C3380CC4-5D6E-409C-BE32-E72D297353CC}">
                  <c16:uniqueId val="{00000003-3582-403D-9FBD-6373B6A6FF21}"/>
                </c:ext>
              </c:extLst>
            </c:dLbl>
            <c:spPr>
              <a:solidFill>
                <a:schemeClr val="accent1">
                  <a:lumMod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GT"/>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Tablero!$F$8:$F$12</c:f>
              <c:numCache>
                <c:formatCode>"Q"#,##0.00</c:formatCode>
                <c:ptCount val="5"/>
                <c:pt idx="0">
                  <c:v>312123901</c:v>
                </c:pt>
                <c:pt idx="2">
                  <c:v>310403280.26999998</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editAs="oneCell">
    <xdr:from>
      <xdr:col>10</xdr:col>
      <xdr:colOff>137394</xdr:colOff>
      <xdr:row>11</xdr:row>
      <xdr:rowOff>315878</xdr:rowOff>
    </xdr:from>
    <xdr:to>
      <xdr:col>11</xdr:col>
      <xdr:colOff>907676</xdr:colOff>
      <xdr:row>18</xdr:row>
      <xdr:rowOff>294774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56031</xdr:colOff>
      <xdr:row>14</xdr:row>
      <xdr:rowOff>112059</xdr:rowOff>
    </xdr:from>
    <xdr:to>
      <xdr:col>6</xdr:col>
      <xdr:colOff>0</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125506</xdr:colOff>
      <xdr:row>0</xdr:row>
      <xdr:rowOff>1</xdr:rowOff>
    </xdr:from>
    <xdr:to>
      <xdr:col>14</xdr:col>
      <xdr:colOff>1326014</xdr:colOff>
      <xdr:row>4</xdr:row>
      <xdr:rowOff>152401</xdr:rowOff>
    </xdr:to>
    <xdr:pic>
      <xdr:nvPicPr>
        <xdr:cNvPr id="18" name="Imagen 17">
          <a:extLst>
            <a:ext uri="{FF2B5EF4-FFF2-40B4-BE49-F238E27FC236}">
              <a16:creationId xmlns:a16="http://schemas.microsoft.com/office/drawing/2014/main" id="{E5B1AB25-832E-4DCB-A799-CC85B4F0E4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394581" y="1"/>
          <a:ext cx="1200508" cy="1200150"/>
        </a:xfrm>
        <a:prstGeom prst="rect">
          <a:avLst/>
        </a:prstGeom>
        <a:ln>
          <a:noFill/>
        </a:ln>
      </xdr:spPr>
    </xdr:pic>
    <xdr:clientData/>
  </xdr:twoCellAnchor>
  <xdr:twoCellAnchor>
    <xdr:from>
      <xdr:col>4</xdr:col>
      <xdr:colOff>1378325</xdr:colOff>
      <xdr:row>15</xdr:row>
      <xdr:rowOff>100853</xdr:rowOff>
    </xdr:from>
    <xdr:to>
      <xdr:col>4</xdr:col>
      <xdr:colOff>2073089</xdr:colOff>
      <xdr:row>15</xdr:row>
      <xdr:rowOff>392206</xdr:rowOff>
    </xdr:to>
    <xdr:sp macro="" textlink="">
      <xdr:nvSpPr>
        <xdr:cNvPr id="3" name="CuadroTexto 2">
          <a:extLst>
            <a:ext uri="{FF2B5EF4-FFF2-40B4-BE49-F238E27FC236}">
              <a16:creationId xmlns:a16="http://schemas.microsoft.com/office/drawing/2014/main" id="{FBE48677-DC61-4F4C-AC1C-71FDCE8E7D7D}"/>
            </a:ext>
          </a:extLst>
        </xdr:cNvPr>
        <xdr:cNvSpPr txBox="1"/>
      </xdr:nvSpPr>
      <xdr:spPr>
        <a:xfrm>
          <a:off x="6129619" y="5154706"/>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t>99.45%</a:t>
          </a:r>
        </a:p>
      </xdr:txBody>
    </xdr:sp>
    <xdr:clientData/>
  </xdr:twoCellAnchor>
  <xdr:twoCellAnchor>
    <xdr:from>
      <xdr:col>4</xdr:col>
      <xdr:colOff>1938617</xdr:colOff>
      <xdr:row>17</xdr:row>
      <xdr:rowOff>100852</xdr:rowOff>
    </xdr:from>
    <xdr:to>
      <xdr:col>5</xdr:col>
      <xdr:colOff>380999</xdr:colOff>
      <xdr:row>17</xdr:row>
      <xdr:rowOff>392205</xdr:rowOff>
    </xdr:to>
    <xdr:sp macro="" textlink="">
      <xdr:nvSpPr>
        <xdr:cNvPr id="8" name="CuadroTexto 7">
          <a:extLst>
            <a:ext uri="{FF2B5EF4-FFF2-40B4-BE49-F238E27FC236}">
              <a16:creationId xmlns:a16="http://schemas.microsoft.com/office/drawing/2014/main" id="{940CA1DF-1A28-432B-B83A-8DF547AAB068}"/>
            </a:ext>
          </a:extLst>
        </xdr:cNvPr>
        <xdr:cNvSpPr txBox="1"/>
      </xdr:nvSpPr>
      <xdr:spPr>
        <a:xfrm>
          <a:off x="6689911" y="6398558"/>
          <a:ext cx="6947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100" b="1">
              <a:solidFill>
                <a:schemeClr val="bg1"/>
              </a:solidFill>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2"/>
  <sheetViews>
    <sheetView showGridLines="0" tabSelected="1" topLeftCell="B1" zoomScale="85" zoomScaleNormal="85" workbookViewId="0">
      <selection activeCell="B3" sqref="B3:O3"/>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60" t="s">
        <v>18</v>
      </c>
      <c r="C2" s="60"/>
      <c r="D2" s="60"/>
      <c r="E2" s="60"/>
      <c r="F2" s="60"/>
      <c r="G2" s="60"/>
      <c r="H2" s="60"/>
      <c r="I2" s="60"/>
      <c r="J2" s="60"/>
      <c r="K2" s="60"/>
      <c r="L2" s="60"/>
      <c r="M2" s="60"/>
      <c r="N2" s="60"/>
      <c r="O2" s="60"/>
    </row>
    <row r="3" spans="2:19" ht="18" x14ac:dyDescent="0.25">
      <c r="B3" s="61" t="s">
        <v>66</v>
      </c>
      <c r="C3" s="62"/>
      <c r="D3" s="62"/>
      <c r="E3" s="62"/>
      <c r="F3" s="62"/>
      <c r="G3" s="62"/>
      <c r="H3" s="62"/>
      <c r="I3" s="62"/>
      <c r="J3" s="62"/>
      <c r="K3" s="62"/>
      <c r="L3" s="62"/>
      <c r="M3" s="62"/>
      <c r="N3" s="62"/>
      <c r="O3" s="62"/>
    </row>
    <row r="4" spans="2:19" ht="23.25" x14ac:dyDescent="0.35">
      <c r="B4" s="63" t="s">
        <v>29</v>
      </c>
      <c r="C4" s="63"/>
      <c r="D4" s="63"/>
      <c r="E4" s="63"/>
      <c r="F4" s="63"/>
      <c r="G4" s="63"/>
      <c r="H4" s="63"/>
      <c r="I4" s="63"/>
      <c r="J4" s="63"/>
      <c r="K4" s="63"/>
      <c r="L4" s="63"/>
      <c r="M4" s="63"/>
      <c r="N4" s="63"/>
      <c r="O4" s="63"/>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68" t="s">
        <v>1</v>
      </c>
      <c r="C7" s="69"/>
      <c r="D7" s="2"/>
      <c r="E7" s="68" t="s">
        <v>20</v>
      </c>
      <c r="F7" s="69"/>
      <c r="G7" s="2"/>
      <c r="H7" s="66" t="s">
        <v>16</v>
      </c>
      <c r="I7" s="69"/>
      <c r="K7" s="64" t="s">
        <v>17</v>
      </c>
      <c r="L7" s="65"/>
      <c r="N7" s="66" t="s">
        <v>2</v>
      </c>
      <c r="O7" s="67"/>
    </row>
    <row r="8" spans="2:19" ht="30" customHeight="1" x14ac:dyDescent="0.25">
      <c r="B8" s="98" t="s">
        <v>56</v>
      </c>
      <c r="C8" s="101" t="s">
        <v>57</v>
      </c>
      <c r="D8" s="2"/>
      <c r="E8" s="73" t="s">
        <v>11</v>
      </c>
      <c r="F8" s="71">
        <v>312123901</v>
      </c>
      <c r="G8" s="2"/>
      <c r="H8" s="6" t="s">
        <v>30</v>
      </c>
      <c r="I8" s="34">
        <v>68680983.680000007</v>
      </c>
      <c r="K8" s="6" t="s">
        <v>38</v>
      </c>
      <c r="L8" s="32">
        <v>310038050.98000002</v>
      </c>
      <c r="N8" s="70" t="s">
        <v>13</v>
      </c>
      <c r="O8" s="59">
        <v>68450140</v>
      </c>
      <c r="Q8" s="3"/>
      <c r="R8" s="10"/>
    </row>
    <row r="9" spans="2:19" ht="30" customHeight="1" x14ac:dyDescent="0.25">
      <c r="B9" s="99"/>
      <c r="C9" s="102"/>
      <c r="D9" s="2"/>
      <c r="E9" s="74"/>
      <c r="F9" s="72"/>
      <c r="G9" s="2"/>
      <c r="H9" s="6" t="s">
        <v>31</v>
      </c>
      <c r="I9" s="34">
        <v>9784514.6500000004</v>
      </c>
      <c r="K9" s="6" t="s">
        <v>39</v>
      </c>
      <c r="L9" s="32">
        <v>113053.52</v>
      </c>
      <c r="N9" s="70"/>
      <c r="O9" s="59"/>
    </row>
    <row r="10" spans="2:19" ht="30" customHeight="1" x14ac:dyDescent="0.25">
      <c r="B10" s="100"/>
      <c r="C10" s="103"/>
      <c r="D10" s="2"/>
      <c r="E10" s="73" t="s">
        <v>5</v>
      </c>
      <c r="F10" s="71">
        <v>310403280.26999998</v>
      </c>
      <c r="G10" s="2"/>
      <c r="H10" s="6" t="s">
        <v>32</v>
      </c>
      <c r="I10" s="34">
        <v>4369042.8</v>
      </c>
      <c r="K10" s="6" t="s">
        <v>40</v>
      </c>
      <c r="L10" s="32">
        <v>195208.77</v>
      </c>
      <c r="N10" s="70" t="s">
        <v>14</v>
      </c>
      <c r="O10" s="59">
        <v>68440083.680000007</v>
      </c>
      <c r="R10" s="97"/>
      <c r="S10" s="75"/>
    </row>
    <row r="11" spans="2:19" ht="30" customHeight="1" x14ac:dyDescent="0.25">
      <c r="B11" s="98" t="s">
        <v>64</v>
      </c>
      <c r="C11" s="101" t="s">
        <v>65</v>
      </c>
      <c r="D11" s="2"/>
      <c r="E11" s="82"/>
      <c r="F11" s="81"/>
      <c r="G11" s="2"/>
      <c r="H11" s="16" t="s">
        <v>33</v>
      </c>
      <c r="I11" s="33">
        <v>3034077.05</v>
      </c>
      <c r="K11" s="6" t="s">
        <v>41</v>
      </c>
      <c r="L11" s="32">
        <v>56967</v>
      </c>
      <c r="N11" s="70"/>
      <c r="O11" s="59"/>
      <c r="R11" s="97"/>
      <c r="S11" s="75"/>
    </row>
    <row r="12" spans="2:19" ht="30" customHeight="1" x14ac:dyDescent="0.25">
      <c r="B12" s="99"/>
      <c r="C12" s="102"/>
      <c r="D12" s="2"/>
      <c r="E12" s="74"/>
      <c r="F12" s="72"/>
      <c r="G12" s="2"/>
      <c r="H12" s="27" t="s">
        <v>34</v>
      </c>
      <c r="I12" s="34">
        <v>217085451.24000001</v>
      </c>
      <c r="K12" s="55"/>
      <c r="L12" s="119"/>
      <c r="N12" s="70"/>
      <c r="O12" s="59"/>
      <c r="R12" s="97"/>
      <c r="S12" s="76"/>
    </row>
    <row r="13" spans="2:19" ht="28.5" customHeight="1" thickBot="1" x14ac:dyDescent="0.3">
      <c r="B13" s="100"/>
      <c r="C13" s="103"/>
      <c r="D13" s="2"/>
      <c r="E13" s="73" t="s">
        <v>12</v>
      </c>
      <c r="F13" s="87">
        <f>+F10/F8</f>
        <v>0.99448737913217344</v>
      </c>
      <c r="G13" s="2"/>
      <c r="H13" s="28" t="s">
        <v>62</v>
      </c>
      <c r="I13" s="29">
        <v>7449210.8499999996</v>
      </c>
      <c r="K13" s="120"/>
      <c r="L13" s="121"/>
      <c r="N13" s="73" t="s">
        <v>15</v>
      </c>
      <c r="O13" s="90">
        <f>+O10/O8</f>
        <v>0.9998530854721408</v>
      </c>
    </row>
    <row r="14" spans="2:19" ht="39" customHeight="1" x14ac:dyDescent="0.25">
      <c r="B14" s="98" t="s">
        <v>58</v>
      </c>
      <c r="C14" s="101" t="s">
        <v>59</v>
      </c>
      <c r="D14" s="2"/>
      <c r="E14" s="74"/>
      <c r="F14" s="88"/>
      <c r="G14" s="2"/>
      <c r="H14" s="104" t="s">
        <v>22</v>
      </c>
      <c r="I14" s="105"/>
      <c r="K14" s="120"/>
      <c r="L14" s="121"/>
      <c r="N14" s="82"/>
      <c r="O14" s="91"/>
    </row>
    <row r="15" spans="2:19" ht="33" customHeight="1" x14ac:dyDescent="0.25">
      <c r="B15" s="99"/>
      <c r="C15" s="102"/>
      <c r="D15" s="2"/>
      <c r="E15" s="107"/>
      <c r="F15" s="108"/>
      <c r="G15" s="2"/>
      <c r="H15" s="70" t="s">
        <v>36</v>
      </c>
      <c r="I15" s="83">
        <v>3321767.35</v>
      </c>
      <c r="K15" s="120"/>
      <c r="L15" s="121"/>
      <c r="M15"/>
      <c r="N15" s="74"/>
      <c r="O15" s="92"/>
    </row>
    <row r="16" spans="2:19" ht="38.25" customHeight="1" x14ac:dyDescent="0.25">
      <c r="B16" s="100"/>
      <c r="C16" s="103"/>
      <c r="D16" s="2"/>
      <c r="E16" s="109"/>
      <c r="F16" s="110"/>
      <c r="G16" s="2"/>
      <c r="H16" s="70"/>
      <c r="I16" s="89"/>
      <c r="K16" s="120"/>
      <c r="L16" s="121"/>
      <c r="N16" s="6" t="s">
        <v>28</v>
      </c>
      <c r="O16" s="14" t="s">
        <v>72</v>
      </c>
    </row>
    <row r="17" spans="2:15" ht="60" customHeight="1" x14ac:dyDescent="0.25">
      <c r="B17" s="98" t="s">
        <v>60</v>
      </c>
      <c r="C17" s="35" t="s">
        <v>61</v>
      </c>
      <c r="D17" s="2"/>
      <c r="E17" s="109"/>
      <c r="F17" s="110"/>
      <c r="G17" s="2"/>
      <c r="H17" s="6" t="s">
        <v>35</v>
      </c>
      <c r="I17" s="7">
        <v>302443852.41000003</v>
      </c>
      <c r="K17" s="120"/>
      <c r="L17" s="121"/>
      <c r="N17" s="6" t="s">
        <v>27</v>
      </c>
      <c r="O17" s="14" t="s">
        <v>63</v>
      </c>
    </row>
    <row r="18" spans="2:15" ht="37.5" customHeight="1" x14ac:dyDescent="0.25">
      <c r="B18" s="99"/>
      <c r="C18" s="36"/>
      <c r="D18" s="2"/>
      <c r="E18" s="109"/>
      <c r="F18" s="110"/>
      <c r="G18" s="2"/>
      <c r="H18" s="85" t="s">
        <v>37</v>
      </c>
      <c r="I18" s="83">
        <v>4637660.51</v>
      </c>
      <c r="K18" s="120"/>
      <c r="L18" s="121"/>
      <c r="N18" s="13" t="s">
        <v>24</v>
      </c>
      <c r="O18" s="14" t="s">
        <v>73</v>
      </c>
    </row>
    <row r="19" spans="2:15" ht="37.5" customHeight="1" thickBot="1" x14ac:dyDescent="0.3">
      <c r="B19" s="106"/>
      <c r="C19" s="37"/>
      <c r="D19" s="2"/>
      <c r="E19" s="111"/>
      <c r="F19" s="112"/>
      <c r="G19" s="2"/>
      <c r="H19" s="86"/>
      <c r="I19" s="84"/>
      <c r="K19" s="122"/>
      <c r="L19" s="123"/>
      <c r="N19" s="4" t="s">
        <v>23</v>
      </c>
      <c r="O19" s="15" t="s">
        <v>74</v>
      </c>
    </row>
    <row r="20" spans="2:15" ht="23.25" customHeight="1" thickBot="1" x14ac:dyDescent="0.3">
      <c r="B20" s="2"/>
      <c r="C20" s="2"/>
      <c r="D20" s="2"/>
      <c r="E20" s="2"/>
      <c r="F20" s="20"/>
      <c r="G20" s="2"/>
      <c r="H20" s="2"/>
      <c r="I20" s="2"/>
    </row>
    <row r="21" spans="2:15" ht="35.25" customHeight="1" thickBot="1" x14ac:dyDescent="0.3">
      <c r="B21" s="2"/>
      <c r="C21" s="2"/>
      <c r="D21" s="54" t="s">
        <v>4</v>
      </c>
      <c r="E21" s="47"/>
      <c r="F21" s="47" t="s">
        <v>3</v>
      </c>
      <c r="G21" s="47"/>
      <c r="H21" s="17" t="s">
        <v>5</v>
      </c>
      <c r="I21" s="18" t="s">
        <v>6</v>
      </c>
      <c r="K21" s="77" t="s">
        <v>75</v>
      </c>
      <c r="L21" s="78"/>
      <c r="M21" s="78"/>
      <c r="N21" s="79"/>
      <c r="O21" s="80"/>
    </row>
    <row r="22" spans="2:15" ht="77.25" customHeight="1" x14ac:dyDescent="0.25">
      <c r="B22" s="66" t="s">
        <v>21</v>
      </c>
      <c r="C22" s="21" t="s">
        <v>25</v>
      </c>
      <c r="D22" s="40" t="s">
        <v>48</v>
      </c>
      <c r="E22" s="41"/>
      <c r="F22" s="44">
        <v>41939015</v>
      </c>
      <c r="G22" s="44"/>
      <c r="H22" s="11">
        <v>41199320.740000002</v>
      </c>
      <c r="I22" s="19">
        <f>+H22/F22*100</f>
        <v>98.236262201198571</v>
      </c>
      <c r="K22" s="133" t="s">
        <v>67</v>
      </c>
      <c r="L22" s="134"/>
      <c r="M22" s="134"/>
      <c r="N22" s="134"/>
      <c r="O22" s="135"/>
    </row>
    <row r="23" spans="2:15" ht="77.25" customHeight="1" x14ac:dyDescent="0.25">
      <c r="B23" s="93"/>
      <c r="C23" s="22" t="s">
        <v>26</v>
      </c>
      <c r="D23" s="45" t="s">
        <v>49</v>
      </c>
      <c r="E23" s="46"/>
      <c r="F23" s="42">
        <v>7697480</v>
      </c>
      <c r="G23" s="43"/>
      <c r="H23" s="11">
        <v>7412140.6399999997</v>
      </c>
      <c r="I23" s="19">
        <f t="shared" ref="I23" si="0">+H23/F23*100</f>
        <v>96.293080852434827</v>
      </c>
      <c r="K23" s="136"/>
      <c r="L23" s="137"/>
      <c r="M23" s="137"/>
      <c r="N23" s="137"/>
      <c r="O23" s="138"/>
    </row>
    <row r="24" spans="2:15" ht="77.25" customHeight="1" x14ac:dyDescent="0.25">
      <c r="B24" s="93"/>
      <c r="C24" s="52" t="s">
        <v>42</v>
      </c>
      <c r="D24" s="55" t="s">
        <v>50</v>
      </c>
      <c r="E24" s="56"/>
      <c r="F24" s="48">
        <v>233991428</v>
      </c>
      <c r="G24" s="49"/>
      <c r="H24" s="117">
        <v>233773732.74000001</v>
      </c>
      <c r="I24" s="131">
        <f>+H24/F24*100</f>
        <v>99.906964429483295</v>
      </c>
      <c r="K24" s="139"/>
      <c r="L24" s="140"/>
      <c r="M24" s="140"/>
      <c r="N24" s="140"/>
      <c r="O24" s="141"/>
    </row>
    <row r="25" spans="2:15" ht="24.75" customHeight="1" x14ac:dyDescent="0.25">
      <c r="B25" s="93"/>
      <c r="C25" s="53"/>
      <c r="D25" s="57"/>
      <c r="E25" s="58"/>
      <c r="F25" s="50"/>
      <c r="G25" s="51"/>
      <c r="H25" s="118"/>
      <c r="I25" s="132"/>
      <c r="K25" s="142" t="s">
        <v>68</v>
      </c>
      <c r="L25" s="143"/>
      <c r="M25" s="143"/>
      <c r="N25" s="143"/>
      <c r="O25" s="144"/>
    </row>
    <row r="26" spans="2:15" ht="67.5" customHeight="1" x14ac:dyDescent="0.25">
      <c r="B26" s="94"/>
      <c r="C26" s="22" t="s">
        <v>43</v>
      </c>
      <c r="D26" s="38" t="s">
        <v>51</v>
      </c>
      <c r="E26" s="39"/>
      <c r="F26" s="42">
        <v>11161357</v>
      </c>
      <c r="G26" s="43"/>
      <c r="H26" s="11">
        <v>10963133.57</v>
      </c>
      <c r="I26" s="19">
        <f t="shared" ref="I26:I29" si="1">+H26/F26*100</f>
        <v>98.224020340895819</v>
      </c>
      <c r="K26" s="145"/>
      <c r="L26" s="146"/>
      <c r="M26" s="146"/>
      <c r="N26" s="146"/>
      <c r="O26" s="147"/>
    </row>
    <row r="27" spans="2:15" ht="67.5" customHeight="1" x14ac:dyDescent="0.25">
      <c r="B27" s="94"/>
      <c r="C27" s="52" t="s">
        <v>44</v>
      </c>
      <c r="D27" s="55" t="s">
        <v>52</v>
      </c>
      <c r="E27" s="56"/>
      <c r="F27" s="48">
        <v>3697397</v>
      </c>
      <c r="G27" s="49"/>
      <c r="H27" s="117">
        <v>3671457.51</v>
      </c>
      <c r="I27" s="131">
        <f>+H27/F27*100</f>
        <v>99.298439145160771</v>
      </c>
      <c r="K27" s="124" t="s">
        <v>69</v>
      </c>
      <c r="L27" s="125"/>
      <c r="M27" s="125"/>
      <c r="N27" s="125"/>
      <c r="O27" s="126"/>
    </row>
    <row r="28" spans="2:15" ht="381.75" customHeight="1" x14ac:dyDescent="0.25">
      <c r="B28" s="94"/>
      <c r="C28" s="53"/>
      <c r="D28" s="57"/>
      <c r="E28" s="58"/>
      <c r="F28" s="50"/>
      <c r="G28" s="51"/>
      <c r="H28" s="118"/>
      <c r="I28" s="132"/>
      <c r="K28" s="139"/>
      <c r="L28" s="140"/>
      <c r="M28" s="140"/>
      <c r="N28" s="140"/>
      <c r="O28" s="141"/>
    </row>
    <row r="29" spans="2:15" ht="57" customHeight="1" x14ac:dyDescent="0.25">
      <c r="B29" s="94"/>
      <c r="C29" s="22" t="s">
        <v>45</v>
      </c>
      <c r="D29" s="40" t="s">
        <v>53</v>
      </c>
      <c r="E29" s="41"/>
      <c r="F29" s="44">
        <v>5682604</v>
      </c>
      <c r="G29" s="44"/>
      <c r="H29" s="11">
        <v>5640243.1200000001</v>
      </c>
      <c r="I29" s="19">
        <f t="shared" si="1"/>
        <v>99.254551610494062</v>
      </c>
      <c r="K29" s="124" t="s">
        <v>70</v>
      </c>
      <c r="L29" s="125"/>
      <c r="M29" s="125"/>
      <c r="N29" s="125"/>
      <c r="O29" s="126"/>
    </row>
    <row r="30" spans="2:15" ht="186.75" customHeight="1" x14ac:dyDescent="0.25">
      <c r="B30" s="95"/>
      <c r="C30" s="23" t="s">
        <v>46</v>
      </c>
      <c r="D30" s="45" t="s">
        <v>54</v>
      </c>
      <c r="E30" s="46"/>
      <c r="F30" s="42">
        <v>7620594</v>
      </c>
      <c r="G30" s="43"/>
      <c r="H30" s="31">
        <v>7489977.0899999999</v>
      </c>
      <c r="I30" s="26">
        <f>+H30/F30*100</f>
        <v>98.286000933785473</v>
      </c>
      <c r="K30" s="127" t="s">
        <v>71</v>
      </c>
      <c r="L30" s="125"/>
      <c r="M30" s="125"/>
      <c r="N30" s="125"/>
      <c r="O30" s="126"/>
    </row>
    <row r="31" spans="2:15" ht="186.75" customHeight="1" thickBot="1" x14ac:dyDescent="0.3">
      <c r="B31" s="96"/>
      <c r="C31" s="24" t="s">
        <v>47</v>
      </c>
      <c r="D31" s="113" t="s">
        <v>55</v>
      </c>
      <c r="E31" s="114"/>
      <c r="F31" s="115">
        <v>334026</v>
      </c>
      <c r="G31" s="116"/>
      <c r="H31" s="25">
        <v>253274.86</v>
      </c>
      <c r="I31" s="30">
        <f>+H31/F31*100</f>
        <v>75.824893870537025</v>
      </c>
      <c r="K31" s="128"/>
      <c r="L31" s="129"/>
      <c r="M31" s="129"/>
      <c r="N31" s="129"/>
      <c r="O31" s="130"/>
    </row>
    <row r="32" spans="2:15" x14ac:dyDescent="0.25">
      <c r="K32" s="12"/>
    </row>
  </sheetData>
  <mergeCells count="68">
    <mergeCell ref="H24:H25"/>
    <mergeCell ref="K12:L19"/>
    <mergeCell ref="D30:E30"/>
    <mergeCell ref="F30:G30"/>
    <mergeCell ref="D24:E25"/>
    <mergeCell ref="F29:G29"/>
    <mergeCell ref="K29:O29"/>
    <mergeCell ref="K30:O31"/>
    <mergeCell ref="I24:I25"/>
    <mergeCell ref="K22:O24"/>
    <mergeCell ref="K25:O26"/>
    <mergeCell ref="H27:H28"/>
    <mergeCell ref="I27:I28"/>
    <mergeCell ref="K27:O28"/>
    <mergeCell ref="B17:B19"/>
    <mergeCell ref="E15:F19"/>
    <mergeCell ref="D29:E29"/>
    <mergeCell ref="D31:E31"/>
    <mergeCell ref="F31:G31"/>
    <mergeCell ref="B8:B10"/>
    <mergeCell ref="C8:C10"/>
    <mergeCell ref="B14:B16"/>
    <mergeCell ref="C14:C16"/>
    <mergeCell ref="C11:C13"/>
    <mergeCell ref="B11:B13"/>
    <mergeCell ref="S10:S12"/>
    <mergeCell ref="K21:O21"/>
    <mergeCell ref="F10:F12"/>
    <mergeCell ref="E10:E12"/>
    <mergeCell ref="I18:I19"/>
    <mergeCell ref="H18:H19"/>
    <mergeCell ref="F13:F14"/>
    <mergeCell ref="E13:E14"/>
    <mergeCell ref="H15:H16"/>
    <mergeCell ref="I15:I16"/>
    <mergeCell ref="O13:O15"/>
    <mergeCell ref="N13:N15"/>
    <mergeCell ref="O10:O12"/>
    <mergeCell ref="N10:N12"/>
    <mergeCell ref="R10:R12"/>
    <mergeCell ref="H14:I14"/>
    <mergeCell ref="C27:C28"/>
    <mergeCell ref="D27:E28"/>
    <mergeCell ref="F27:G28"/>
    <mergeCell ref="O8:O9"/>
    <mergeCell ref="B2:O2"/>
    <mergeCell ref="B3:O3"/>
    <mergeCell ref="B4:O4"/>
    <mergeCell ref="K7:L7"/>
    <mergeCell ref="N7:O7"/>
    <mergeCell ref="E7:F7"/>
    <mergeCell ref="B7:C7"/>
    <mergeCell ref="H7:I7"/>
    <mergeCell ref="N8:N9"/>
    <mergeCell ref="F8:F9"/>
    <mergeCell ref="E8:E9"/>
    <mergeCell ref="B22:B31"/>
    <mergeCell ref="C17:C19"/>
    <mergeCell ref="D26:E26"/>
    <mergeCell ref="D22:E22"/>
    <mergeCell ref="F26:G26"/>
    <mergeCell ref="F22:G22"/>
    <mergeCell ref="D23:E23"/>
    <mergeCell ref="F23:G23"/>
    <mergeCell ref="F21:G21"/>
    <mergeCell ref="F24:G25"/>
    <mergeCell ref="C24:C25"/>
    <mergeCell ref="D21:E21"/>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I20" sqref="I20"/>
    </sheetView>
  </sheetViews>
  <sheetFormatPr baseColWidth="10" defaultRowHeight="15" x14ac:dyDescent="0.25"/>
  <cols>
    <col min="1" max="1" width="34.42578125" bestFit="1" customWidth="1"/>
    <col min="2" max="2" width="15.140625" bestFit="1" customWidth="1"/>
  </cols>
  <sheetData>
    <row r="2" spans="1:2" x14ac:dyDescent="0.25">
      <c r="A2" s="73" t="s">
        <v>0</v>
      </c>
      <c r="B2" s="71">
        <v>317687000</v>
      </c>
    </row>
    <row r="3" spans="1:2" x14ac:dyDescent="0.25">
      <c r="A3" s="74"/>
      <c r="B3" s="72"/>
    </row>
    <row r="4" spans="1:2" x14ac:dyDescent="0.25">
      <c r="A4" s="73" t="s">
        <v>9</v>
      </c>
      <c r="B4" s="148">
        <v>92009887.060000002</v>
      </c>
    </row>
    <row r="5" spans="1:2" x14ac:dyDescent="0.25">
      <c r="A5" s="74"/>
      <c r="B5" s="149"/>
    </row>
    <row r="6" spans="1:2" x14ac:dyDescent="0.25">
      <c r="A6" s="73" t="s">
        <v>10</v>
      </c>
      <c r="B6" s="150">
        <f>+B4/B2</f>
        <v>0.28962433798046505</v>
      </c>
    </row>
    <row r="7" spans="1:2" x14ac:dyDescent="0.25">
      <c r="A7" s="74"/>
      <c r="B7" s="151"/>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dcmitype/"/>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Imer Basilio Mendoza Velásquez</cp:lastModifiedBy>
  <cp:lastPrinted>2023-08-09T21:37:14Z</cp:lastPrinted>
  <dcterms:created xsi:type="dcterms:W3CDTF">2023-02-11T22:01:01Z</dcterms:created>
  <dcterms:modified xsi:type="dcterms:W3CDTF">2024-01-10T20:31:45Z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