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esupuestos03\Desktop\EJERCICIO FISCAL 2024\TABLERO DE RENDICIÓN DE CUENTAS\"/>
    </mc:Choice>
  </mc:AlternateContent>
  <xr:revisionPtr revIDLastSave="0" documentId="13_ncr:1_{6EA8B941-AD0A-4E28-A096-363EF1586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32" i="1"/>
  <c r="I23" i="1"/>
  <c r="I31" i="1"/>
  <c r="I30" i="1"/>
  <c r="I28" i="1"/>
  <c r="I27" i="1"/>
  <c r="I25" i="1"/>
  <c r="I24" i="1"/>
  <c r="O14" i="1"/>
  <c r="B6" i="2" l="1"/>
</calcChain>
</file>

<file path=xl/sharedStrings.xml><?xml version="1.0" encoding="utf-8"?>
<sst xmlns="http://schemas.openxmlformats.org/spreadsheetml/2006/main" count="78" uniqueCount="77">
  <si>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</si>
  <si>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</si>
  <si>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</si>
  <si>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</si>
  <si>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</si>
  <si>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</si>
  <si>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</si>
  <si>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</si>
  <si>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</si>
  <si>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</si>
  <si>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</si>
  <si>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</si>
  <si>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</si>
  <si>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</si>
  <si>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</si>
  <si>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</si>
  <si>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</si>
  <si>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</si>
  <si>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</si>
  <si>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</si>
  <si>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</si>
  <si>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</si>
  <si>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</si>
  <si>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</si>
  <si>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</si>
  <si>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</si>
  <si>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</si>
  <si>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</si>
  <si>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</si>
  <si>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</si>
  <si>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</si>
  <si>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</si>
  <si>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</si>
  <si>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</si>
  <si>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</si>
  <si>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</si>
  <si>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</si>
  <si>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</si>
  <si>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</si>
  <si>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</si>
  <si>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</si>
  <si>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</si>
  <si>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</si>
  <si>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</si>
  <si>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</si>
  <si>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</si>
  <si>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</si>
  <si>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</si>
  <si>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</si>
  <si>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</si>
  <si>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</si>
  <si>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</si>
  <si>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</si>
  <si>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</si>
  <si>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</si>
  <si>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Ministro de Energía y Minas</t>
  </si>
  <si>
    <t>Viceministro de Energía y Minas encargado del área de minería e hidrocarburos</t>
  </si>
  <si>
    <t>Viceministro de Desarrollo Sostenible</t>
  </si>
  <si>
    <t>Grupo (900): ASIGNACIONES GLOBALES</t>
  </si>
  <si>
    <t>000 personas
004 personas
000 personas</t>
  </si>
  <si>
    <t>Viceministro de Energía y Minas encargado del Área Energética</t>
  </si>
  <si>
    <t>Ing. Víctor Hugo Ventura Ruiz</t>
  </si>
  <si>
    <t>Ing. Juan Fernando Castro Martínez</t>
  </si>
  <si>
    <t>Ing. Carlos Alberto Avalos Ortíz</t>
  </si>
  <si>
    <t>Región (VI): SUROCCIDENTE</t>
  </si>
  <si>
    <t>PRINCIPALES AVANCES O LOGROS
AL 31 DE JULIO DE 2024</t>
  </si>
  <si>
    <t>Presupuesto vigente 2024</t>
  </si>
  <si>
    <t>ACTUALIZADO AL 31 DE AGOSTO DEL 2024</t>
  </si>
  <si>
    <r>
      <rPr>
        <b/>
        <u/>
        <sz val="8.5"/>
        <color theme="1"/>
        <rFont val="Arial"/>
        <family val="2"/>
      </rPr>
      <t>PROGRAMA 11: Fomento y Control en la exploración, explotación y comercialización de hidrocarburos</t>
    </r>
    <r>
      <rPr>
        <b/>
        <sz val="8.5"/>
        <color theme="1"/>
        <rFont val="Arial"/>
        <family val="2"/>
      </rPr>
      <t xml:space="preserve">
Avances:
Exploración y Explotación
</t>
    </r>
    <r>
      <rPr>
        <sz val="8.5"/>
        <color theme="1"/>
        <rFont val="Arial"/>
        <family val="2"/>
      </rPr>
      <t xml:space="preserve">•34 inspecciones (enero-agosto) a empresas petroleras operadoras de contratos en fase de exploración. 04 inspecciones realizadas en el mes de agosto.
•84 inspecciones permanentes (enero-agosto) a empresas petroleras operadoras de contrato en fase de explotación. 10 inspecciones realizadas en el mes de agosto.
•1 informe actualizado (enero-agosto) de cuencas sedimentarias del país para consulta de grupos de interés. 
</t>
    </r>
    <r>
      <rPr>
        <b/>
        <sz val="8.5"/>
        <color theme="1"/>
        <rFont val="Arial"/>
        <family val="2"/>
      </rPr>
      <t xml:space="preserve">Comercialización.
</t>
    </r>
    <r>
      <rPr>
        <sz val="8.5"/>
        <color theme="1"/>
        <rFont val="Arial"/>
        <family val="2"/>
      </rPr>
      <t>•1,903 inspecciones (enero-agosto) técnica y legal con peritajes a empresas que conforman la cadena de comercialización de hidrocarburos. 280 inspecciones realizadas en agosto.
•117 documentos (enero-agosto) de divulgación de información del subsector hidrocarburos en Guatemala. 15 realizados en el mes de agosto.
•355 inspecciones (enero-agosto) a empresas que conforman la cadena de comercialización de hidrocarburos en proceso de otorgamiento de licencias. 50 realizadas en el mes de agosto: 29 a estaciones de servicio, 11 a expendios de Gas Licuado de Petróleo en cilindros portátiles y 10 para depósitos de almacenamiento para consumo propio.</t>
    </r>
  </si>
  <si>
    <r>
      <rPr>
        <b/>
        <u/>
        <sz val="8.5"/>
        <color theme="1"/>
        <rFont val="Arial"/>
        <family val="2"/>
      </rPr>
      <t xml:space="preserve">PROGRAMA 12: Fomento a la Actividad Minera 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Avance:</t>
    </r>
    <r>
      <rPr>
        <sz val="8.5"/>
        <color theme="1"/>
        <rFont val="Arial"/>
        <family val="2"/>
      </rPr>
      <t xml:space="preserve">
•Ingreso a las arcas del Estado de Q 9,383,899.54 en concepto de regalías y otros ingresos (enero-agosto). Q 90,597.85 corresponde al mes de agosto.</t>
    </r>
  </si>
  <si>
    <r>
      <rPr>
        <b/>
        <u/>
        <sz val="8.5"/>
        <color theme="1"/>
        <rFont val="Arial"/>
        <family val="2"/>
      </rPr>
      <t>PROGRAMA 13: Seguridad Radiológica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Avances:</t>
    </r>
    <r>
      <rPr>
        <sz val="8.5"/>
        <color theme="1"/>
        <rFont val="Arial"/>
        <family val="2"/>
      </rPr>
      <t xml:space="preserve">
•79 inspecciones radiológicas (enero-agosto) con su respectivo dictamen, en distintos departamentos del país. 13 corresponden al mes de agosto. 
•893 dictámenes (enero-agosto) con su respectivo licenciamiento. 128 corresponden al mes de agosto.
Los dictámenes realizados, se desagregan de la siguiente manera:
-158 dictámenes (enero-agosto) con su respectivo licenciamiento a personas individuales o jurídicas que utilizan equipos generadores, fuentes o actividades relacionadas con radiación ionizante y no ionizante. 22 dictámenes corresponden al mes de agosto.
-604 dictámenes (enero-agosto) con su respectivo licenciamiento a operadores individuales que utilizan equipos generadores, fuentes o actividades relacionadas con radiación, verificación o seguimiento. 85 Dictámenes corresponden al mes de agosto.
-52 dictámenes (enero-agosto) con su respectivo licenciamiento a las actividades de comercialización, transporte o afines, relacionadas con equipos generadores, fuente de radiación, verificación o seguimiento. 8 Dictámenes  corresponden al mes de agosto.
-79 dictámenes (enero-agosto) de Inspecciones previo a licenciamiento a entidades públicas, personas individuales o Jurídicas que utilizan fuentes, equipos generadores, o que desarrollan actividades relacionadas con radiación. 13 Dictamenes corresponden al mes de agosto.
•10 conferencias impartidas (enero-agosto) sobre cultura de protección y seguridad radiológica. 2 corresponden al mes de agosto.</t>
    </r>
  </si>
  <si>
    <r>
      <rPr>
        <b/>
        <u/>
        <sz val="8.5"/>
        <rFont val="Arial"/>
        <family val="2"/>
      </rPr>
      <t>PROGRAMA 14: Servicios Técnicos de Laboratorio</t>
    </r>
    <r>
      <rPr>
        <sz val="8.5"/>
        <rFont val="Arial"/>
        <family val="2"/>
      </rPr>
      <t xml:space="preserve">
</t>
    </r>
    <r>
      <rPr>
        <b/>
        <sz val="8.5"/>
        <rFont val="Arial"/>
        <family val="2"/>
      </rPr>
      <t>Avance:</t>
    </r>
    <r>
      <rPr>
        <sz val="8.5"/>
        <rFont val="Arial"/>
        <family val="2"/>
      </rPr>
      <t xml:space="preserve">
• 28,627 análisis de laboratorio (enero-agosto) en: minerales, hidrocarburos y/o aplicaciones nucleares. 2,897 análisis corresponden al mes de agosto. </t>
    </r>
  </si>
  <si>
    <r>
      <rPr>
        <b/>
        <u/>
        <sz val="8.5"/>
        <color theme="1"/>
        <rFont val="Arial"/>
        <family val="2"/>
      </rPr>
      <t>PROGRAMA 15: Fomento de las actividades de generación, transmisión y distribución de energía eléctrica</t>
    </r>
    <r>
      <rPr>
        <sz val="8.5"/>
        <color theme="1"/>
        <rFont val="Arial"/>
        <family val="2"/>
      </rPr>
      <t xml:space="preserve">
</t>
    </r>
    <r>
      <rPr>
        <b/>
        <sz val="8.5"/>
        <color theme="1"/>
        <rFont val="Arial"/>
        <family val="2"/>
      </rPr>
      <t>Avances:</t>
    </r>
    <r>
      <rPr>
        <sz val="8.5"/>
        <color theme="1"/>
        <rFont val="Arial"/>
        <family val="2"/>
      </rPr>
      <t xml:space="preserve">
•91 resoluciones (enero-agosto) en las cuales se realizaron Informes de Evaluación Socioeconómica. 15 resoluciones corresponden al mes de agosto. 
•5 informes (enero-agosto) de monitoreo, evaluación y seguimiento de la expansión del Sistema Eléctrico Nacional. 1 informe corresponde al mes de agosto.
•38 informes (enero-agosto) de verificación de cumplimiento de contratos suscritos entre el MEM y Agentes Generadores y Adjudicatarios. 4 informes corresponden al mes de agosto.
•80 registros (enero-agosto) de Agentes y Grandes usuarios del Mercado Mayoritas. 5 registros corresponden al mes de agosto.
•11 informes (enero-agosto) sobre el censo a municipios con hogares sin acceso a energía eléctrica. 4 informes corresponden al mes de agosto.
•20 eventos (enero-agosto) de promoción y divulgación de los beneficios del desarrollo del Sistema Energético Nacional. 
•2 informes (enero-agosto) de divulgación de los resultados de la medición de generación de energía eléctrica. 
•2 dictámenes (enero-agosto) sobre la calificación de proyectos de energía renovable para la aplicación de incentivos fiscales. 1 dictamen corresponde al mes de agosto.
•6 mapas (enero-agosto) con relación al potencial energético del país para el desarrollo de proyectos de energía renovable. 3 mapas corresponden al mes de agosto.</t>
    </r>
  </si>
  <si>
    <t>Luis Aroldo Pacheco Gutiérrez</t>
  </si>
  <si>
    <t>284 personas</t>
  </si>
  <si>
    <t>210 personas</t>
  </si>
  <si>
    <t>002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</si>
</sst>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164" formatCode="0.0%"/>
    <numFmt numFmtId="165" formatCode="0.0"/>
    <numFmt numFmtId="166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u/>
      <sz val="8.5"/>
      <color theme="1"/>
      <name val="Arial"/>
      <family val="2"/>
    </font>
    <font>
      <b/>
      <u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8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6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6" xfId="2" applyFont="1" applyFill="1" applyBorder="1" applyAlignment="1">
      <alignment horizontal="right" vertical="center"/>
    </xf>
    <xf numFmtId="44" fontId="2" fillId="3" borderId="16" xfId="2" applyFont="1" applyFill="1" applyBorder="1" applyAlignment="1">
      <alignment horizontal="right" vertical="center"/>
    </xf>
    <xf numFmtId="44" fontId="2" fillId="3" borderId="32" xfId="2" applyFont="1" applyFill="1" applyBorder="1" applyAlignment="1">
      <alignment horizontal="right" vertical="center"/>
    </xf>
    <xf numFmtId="44" fontId="2" fillId="3" borderId="6" xfId="2" applyFont="1" applyFill="1" applyBorder="1" applyAlignment="1">
      <alignment horizontal="center" vertical="center"/>
    </xf>
    <xf numFmtId="44" fontId="2" fillId="4" borderId="1" xfId="2" applyFont="1" applyFill="1" applyBorder="1" applyAlignment="1">
      <alignment horizontal="center" vertical="center"/>
    </xf>
    <xf numFmtId="44" fontId="2" fillId="4" borderId="35" xfId="2" applyFont="1" applyFill="1" applyBorder="1" applyAlignment="1">
      <alignment horizontal="center" vertical="center"/>
    </xf>
    <xf numFmtId="44" fontId="2" fillId="4" borderId="22" xfId="2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44" fontId="2" fillId="4" borderId="35" xfId="2" applyFont="1" applyFill="1" applyBorder="1" applyAlignment="1">
      <alignment horizontal="center" vertical="center"/>
    </xf>
    <xf numFmtId="44" fontId="2" fillId="4" borderId="42" xfId="2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44" fontId="2" fillId="0" borderId="34" xfId="2" applyFont="1" applyBorder="1" applyAlignment="1">
      <alignment horizontal="center" vertical="center"/>
    </xf>
    <xf numFmtId="44" fontId="2" fillId="0" borderId="36" xfId="2" applyFont="1" applyBorder="1" applyAlignment="1">
      <alignment horizontal="center" vertical="center"/>
    </xf>
    <xf numFmtId="44" fontId="2" fillId="0" borderId="41" xfId="2" applyFont="1" applyBorder="1" applyAlignment="1">
      <alignment horizontal="center" vertical="center"/>
    </xf>
    <xf numFmtId="44" fontId="2" fillId="0" borderId="40" xfId="2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4" fontId="2" fillId="3" borderId="16" xfId="2" applyFont="1" applyFill="1" applyBorder="1" applyAlignment="1">
      <alignment horizontal="right" vertical="center"/>
    </xf>
    <xf numFmtId="44" fontId="2" fillId="3" borderId="21" xfId="2" applyFont="1" applyFill="1" applyBorder="1" applyAlignment="1">
      <alignment horizontal="right" vertical="center"/>
    </xf>
    <xf numFmtId="44" fontId="2" fillId="3" borderId="15" xfId="2" applyFont="1" applyFill="1" applyBorder="1" applyAlignment="1">
      <alignment horizontal="right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44" fontId="2" fillId="0" borderId="25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4" fontId="2" fillId="0" borderId="39" xfId="2" applyFont="1" applyBorder="1" applyAlignment="1">
      <alignment horizontal="center" vertical="center"/>
    </xf>
    <xf numFmtId="44" fontId="2" fillId="0" borderId="38" xfId="2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0" fontId="2" fillId="3" borderId="16" xfId="1" applyNumberFormat="1" applyFont="1" applyFill="1" applyBorder="1" applyAlignment="1">
      <alignment horizontal="center" vertical="center"/>
    </xf>
    <xf numFmtId="10" fontId="2" fillId="3" borderId="15" xfId="1" applyNumberFormat="1" applyFont="1" applyFill="1" applyBorder="1" applyAlignment="1">
      <alignment horizontal="center" vertical="center"/>
    </xf>
    <xf numFmtId="44" fontId="2" fillId="3" borderId="6" xfId="2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44" fontId="2" fillId="3" borderId="8" xfId="2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0" fontId="2" fillId="3" borderId="28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1" xfId="0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left" vertical="center" wrapText="1"/>
    </xf>
    <xf numFmtId="0" fontId="12" fillId="4" borderId="49" xfId="0" applyFont="1" applyFill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77D-474D-A6A2-CE3A45B92EA2}"/>
              </c:ext>
            </c:extLst>
          </c:dPt>
          <c:dLbls>
            <c:dLbl>
              <c:idx val="0"/>
              <c:layout>
                <c:manualLayout>
                  <c:x val="-0.11745704863656721"/>
                  <c:y val="0.38631010421297479"/>
                </c:manualLayout>
              </c:layout>
              <c:spPr>
                <a:solidFill>
                  <a:schemeClr val="accent1">
                    <a:lumMod val="50000"/>
                  </a:schemeClr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73874972198653"/>
                      <c:h val="0.106935169197693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582-403D-9FBD-6373B6A6FF21}"/>
                </c:ext>
              </c:extLst>
            </c:dLbl>
            <c:dLbl>
              <c:idx val="3"/>
              <c:layout>
                <c:manualLayout>
                  <c:x val="0.21969241414532484"/>
                  <c:y val="-0.39069877300663725"/>
                </c:manualLayout>
              </c:layout>
              <c:spPr>
                <a:solidFill>
                  <a:schemeClr val="accent1">
                    <a:lumMod val="50000"/>
                  </a:schemeClr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138740386226"/>
                      <c:h val="0.11704003713646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C7-49A9-8029-4A591DDAE0A9}"/>
                </c:ext>
              </c:extLst>
            </c:dLbl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Tablero!$F$8:$F$13</c:f>
              <c:numCache>
                <c:formatCode>_("Q"* #,##0.00_);_("Q"* \(#,##0.00\);_("Q"* "-"??_);_(@_)</c:formatCode>
                <c:ptCount val="6"/>
                <c:pt idx="0">
                  <c:v>92687000</c:v>
                </c:pt>
                <c:pt idx="3">
                  <c:v>51848149.689999998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137394</xdr:colOff>
      <xdr:row>12</xdr:row>
      <xdr:rowOff>315878</xdr:rowOff>
    </xdr:from>
    <xdr:to>
      <xdr:col>11</xdr:col>
      <xdr:colOff>907676</xdr:colOff>
      <xdr:row>19</xdr:row>
      <xdr:rowOff>294775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56031</xdr:colOff>
      <xdr:row>15</xdr:row>
      <xdr:rowOff>112059</xdr:rowOff>
    </xdr:from>
    <xdr:to>
      <xdr:col>6</xdr:col>
      <xdr:colOff>0</xdr:colOff>
      <xdr:row>19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125506</xdr:colOff>
      <xdr:row>0</xdr:row>
      <xdr:rowOff>1</xdr:rowOff>
    </xdr:from>
    <xdr:to>
      <xdr:col>14</xdr:col>
      <xdr:colOff>1326014</xdr:colOff>
      <xdr:row>4</xdr:row>
      <xdr:rowOff>152401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5B1AB25-832E-4DCB-A799-CC85B4F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4581" y="1"/>
          <a:ext cx="1200508" cy="1200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1378325</xdr:colOff>
      <xdr:row>16</xdr:row>
      <xdr:rowOff>100853</xdr:rowOff>
    </xdr:from>
    <xdr:to>
      <xdr:col>4</xdr:col>
      <xdr:colOff>2073089</xdr:colOff>
      <xdr:row>16</xdr:row>
      <xdr:rowOff>392206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E48677-DC61-4F4C-AC1C-71FDCE8E7D7D}"/>
            </a:ext>
          </a:extLst>
        </xdr:cNvPr>
        <xdr:cNvSpPr txBox="1"/>
      </xdr:nvSpPr>
      <xdr:spPr>
        <a:xfrm>
          <a:off x="6129619" y="5154706"/>
          <a:ext cx="694764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55.94%</a:t>
          </a:r>
        </a:p>
      </xdr:txBody>
    </xdr:sp>
    <xdr:clientData/>
  </xdr:twoCellAnchor>
  <xdr:twoCellAnchor>
    <xdr:from>
      <xdr:col>4</xdr:col>
      <xdr:colOff>1938617</xdr:colOff>
      <xdr:row>18</xdr:row>
      <xdr:rowOff>100852</xdr:rowOff>
    </xdr:from>
    <xdr:to>
      <xdr:col>5</xdr:col>
      <xdr:colOff>380999</xdr:colOff>
      <xdr:row>18</xdr:row>
      <xdr:rowOff>392205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40CA1DF-1A28-432B-B83A-8DF547AAB068}"/>
            </a:ext>
          </a:extLst>
        </xdr:cNvPr>
        <xdr:cNvSpPr txBox="1"/>
      </xdr:nvSpPr>
      <xdr:spPr>
        <a:xfrm>
          <a:off x="6689911" y="6398558"/>
          <a:ext cx="694764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bg1"/>
              </a:solidFill>
            </a:rPr>
            <a:t>100%</a:t>
          </a:r>
        </a:p>
      </xdr:txBody>
    </xdr:sp>
    <xdr:clientData/>
  </xdr:twoCellAnchor>
  <xdr:twoCellAnchor editAs="oneCell">
    <xdr:from>
      <xdr:col>1</xdr:col>
      <xdr:colOff>268942</xdr:colOff>
      <xdr:row>0</xdr:row>
      <xdr:rowOff>0</xdr:rowOff>
    </xdr:from>
    <xdr:to>
      <xdr:col>2</xdr:col>
      <xdr:colOff>0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9EE47C-1726-4119-904C-802045D84B6D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4922" r="76300" b="83740"/>
        <a:stretch/>
      </xdr:blipFill>
      <xdr:spPr bwMode="auto">
        <a:xfrm>
          <a:off x="1030942" y="0"/>
          <a:ext cx="1232646" cy="13671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3"/>
  <sheetViews>
    <sheetView showGridLines="0" tabSelected="1" topLeftCell="B1" zoomScale="85" zoomScaleNormal="85" workbookViewId="0">
      <selection activeCell="K60" sqref="K60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7.14062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136" t="s">
        <v>17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2:19" ht="18" x14ac:dyDescent="0.25">
      <c r="B3" s="137" t="s">
        <v>67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2:19" ht="23.25" x14ac:dyDescent="0.35">
      <c r="B4" s="139" t="s">
        <v>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9" ht="12.75" customHeight="1" x14ac:dyDescent="0.25">
      <c r="B5" s="8"/>
      <c r="C5" s="2"/>
      <c r="D5" s="2"/>
      <c r="E5" s="2"/>
      <c r="F5" s="2"/>
      <c r="G5" s="2"/>
      <c r="H5" s="2"/>
      <c r="I5" s="2"/>
      <c r="J5" s="5"/>
      <c r="K5" s="5"/>
      <c r="L5" s="5"/>
      <c r="M5" s="5"/>
      <c r="N5" s="5"/>
      <c r="O5" s="9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9" t="s">
        <v>7</v>
      </c>
    </row>
    <row r="7" spans="2:19" ht="37.5" customHeight="1" x14ac:dyDescent="0.25">
      <c r="B7" s="141" t="s">
        <v>1</v>
      </c>
      <c r="C7" s="142"/>
      <c r="D7" s="2"/>
      <c r="E7" s="141" t="s">
        <v>19</v>
      </c>
      <c r="F7" s="142"/>
      <c r="G7" s="2"/>
      <c r="H7" s="93" t="s">
        <v>15</v>
      </c>
      <c r="I7" s="142"/>
      <c r="K7" s="38" t="s">
        <v>16</v>
      </c>
      <c r="L7" s="39"/>
      <c r="N7" s="93" t="s">
        <v>2</v>
      </c>
      <c r="O7" s="140"/>
    </row>
    <row r="8" spans="2:19" ht="30" customHeight="1" x14ac:dyDescent="0.25">
      <c r="B8" s="74" t="s">
        <v>55</v>
      </c>
      <c r="C8" s="77" t="s">
        <v>61</v>
      </c>
      <c r="D8" s="2"/>
      <c r="E8" s="74" t="s">
        <v>66</v>
      </c>
      <c r="F8" s="80">
        <v>92687000</v>
      </c>
      <c r="G8" s="2"/>
      <c r="H8" s="6" t="s">
        <v>29</v>
      </c>
      <c r="I8" s="28">
        <v>43111466.789999999</v>
      </c>
      <c r="K8" s="6" t="s">
        <v>37</v>
      </c>
      <c r="L8" s="28">
        <v>51644695.590000004</v>
      </c>
      <c r="N8" s="118" t="s">
        <v>12</v>
      </c>
      <c r="O8" s="117">
        <v>65104184</v>
      </c>
      <c r="Q8" s="3"/>
      <c r="R8" s="10"/>
    </row>
    <row r="9" spans="2:19" ht="33.75" customHeight="1" x14ac:dyDescent="0.25">
      <c r="B9" s="75"/>
      <c r="C9" s="78"/>
      <c r="D9" s="2"/>
      <c r="E9" s="75"/>
      <c r="F9" s="81"/>
      <c r="G9" s="2"/>
      <c r="H9" s="6" t="s">
        <v>30</v>
      </c>
      <c r="I9" s="28">
        <v>5223487.99</v>
      </c>
      <c r="K9" s="6" t="s">
        <v>38</v>
      </c>
      <c r="L9" s="28">
        <v>76815.12</v>
      </c>
      <c r="N9" s="118"/>
      <c r="O9" s="117"/>
    </row>
    <row r="10" spans="2:19" ht="30" customHeight="1" x14ac:dyDescent="0.25">
      <c r="B10" s="75"/>
      <c r="C10" s="78"/>
      <c r="D10" s="2"/>
      <c r="E10" s="76"/>
      <c r="F10" s="82"/>
      <c r="G10" s="2"/>
      <c r="H10" s="6" t="s">
        <v>31</v>
      </c>
      <c r="I10" s="28">
        <v>1186042.04</v>
      </c>
      <c r="K10" s="6" t="s">
        <v>39</v>
      </c>
      <c r="L10" s="28">
        <v>92271.12</v>
      </c>
      <c r="N10" s="118" t="s">
        <v>13</v>
      </c>
      <c r="O10" s="117">
        <v>38454248.359999999</v>
      </c>
      <c r="R10" s="119"/>
      <c r="S10" s="126"/>
    </row>
    <row r="11" spans="2:19" ht="30" customHeight="1" x14ac:dyDescent="0.25">
      <c r="B11" s="76"/>
      <c r="C11" s="79"/>
      <c r="D11" s="2"/>
      <c r="E11" s="74" t="s">
        <v>5</v>
      </c>
      <c r="F11" s="80">
        <v>51848149.689999998</v>
      </c>
      <c r="G11" s="2"/>
      <c r="H11" s="26" t="s">
        <v>32</v>
      </c>
      <c r="I11" s="29">
        <v>635121.98</v>
      </c>
      <c r="K11" s="27" t="s">
        <v>64</v>
      </c>
      <c r="L11" s="28">
        <v>10630.06</v>
      </c>
      <c r="N11" s="118"/>
      <c r="O11" s="117"/>
      <c r="R11" s="119"/>
      <c r="S11" s="126"/>
    </row>
    <row r="12" spans="2:19" ht="30" customHeight="1" x14ac:dyDescent="0.25">
      <c r="B12" s="74" t="s">
        <v>60</v>
      </c>
      <c r="C12" s="120" t="s">
        <v>62</v>
      </c>
      <c r="D12" s="2"/>
      <c r="E12" s="75"/>
      <c r="F12" s="81"/>
      <c r="G12" s="2"/>
      <c r="H12" s="27" t="s">
        <v>33</v>
      </c>
      <c r="I12" s="28">
        <v>1258607.21</v>
      </c>
      <c r="K12" s="6" t="s">
        <v>40</v>
      </c>
      <c r="L12" s="28">
        <v>23737.8</v>
      </c>
      <c r="N12" s="118"/>
      <c r="O12" s="117"/>
      <c r="R12" s="119"/>
      <c r="S12" s="126"/>
    </row>
    <row r="13" spans="2:19" ht="30" customHeight="1" thickBot="1" x14ac:dyDescent="0.3">
      <c r="B13" s="75"/>
      <c r="C13" s="121"/>
      <c r="D13" s="2"/>
      <c r="E13" s="76"/>
      <c r="F13" s="82"/>
      <c r="G13" s="2"/>
      <c r="H13" s="24" t="s">
        <v>58</v>
      </c>
      <c r="I13" s="30">
        <v>433423.68</v>
      </c>
      <c r="K13" s="53"/>
      <c r="L13" s="54"/>
      <c r="N13" s="118"/>
      <c r="O13" s="117"/>
      <c r="R13" s="119"/>
      <c r="S13" s="127"/>
    </row>
    <row r="14" spans="2:19" ht="28.5" customHeight="1" x14ac:dyDescent="0.25">
      <c r="B14" s="76"/>
      <c r="C14" s="122"/>
      <c r="D14" s="2"/>
      <c r="E14" s="74" t="s">
        <v>11</v>
      </c>
      <c r="F14" s="115">
        <f>+F11/F8</f>
        <v>0.55938966295165449</v>
      </c>
      <c r="G14" s="2"/>
      <c r="H14" s="38" t="s">
        <v>21</v>
      </c>
      <c r="I14" s="39"/>
      <c r="K14" s="55"/>
      <c r="L14" s="56"/>
      <c r="N14" s="123" t="s">
        <v>14</v>
      </c>
      <c r="O14" s="143">
        <f>+O10/O8</f>
        <v>0.59065709755305429</v>
      </c>
    </row>
    <row r="15" spans="2:19" ht="39" customHeight="1" x14ac:dyDescent="0.25">
      <c r="B15" s="74" t="s">
        <v>56</v>
      </c>
      <c r="C15" s="120" t="s">
        <v>63</v>
      </c>
      <c r="D15" s="2"/>
      <c r="E15" s="76"/>
      <c r="F15" s="116"/>
      <c r="G15" s="2"/>
      <c r="H15" s="40"/>
      <c r="I15" s="41"/>
      <c r="K15" s="55"/>
      <c r="L15" s="56"/>
      <c r="N15" s="124"/>
      <c r="O15" s="144"/>
    </row>
    <row r="16" spans="2:19" ht="33" customHeight="1" x14ac:dyDescent="0.25">
      <c r="B16" s="75"/>
      <c r="C16" s="121"/>
      <c r="D16" s="2"/>
      <c r="E16" s="103"/>
      <c r="F16" s="104"/>
      <c r="G16" s="2"/>
      <c r="H16" s="118" t="s">
        <v>35</v>
      </c>
      <c r="I16" s="117">
        <v>2083428.6</v>
      </c>
      <c r="K16" s="55"/>
      <c r="L16" s="56"/>
      <c r="M16"/>
      <c r="N16" s="125"/>
      <c r="O16" s="145"/>
    </row>
    <row r="17" spans="2:15" ht="38.25" customHeight="1" x14ac:dyDescent="0.25">
      <c r="B17" s="76"/>
      <c r="C17" s="122"/>
      <c r="D17" s="2"/>
      <c r="E17" s="105"/>
      <c r="F17" s="106"/>
      <c r="G17" s="2"/>
      <c r="H17" s="118"/>
      <c r="I17" s="117"/>
      <c r="K17" s="55"/>
      <c r="L17" s="56"/>
      <c r="N17" s="6" t="s">
        <v>27</v>
      </c>
      <c r="O17" s="13" t="s">
        <v>74</v>
      </c>
    </row>
    <row r="18" spans="2:15" ht="60" customHeight="1" x14ac:dyDescent="0.25">
      <c r="B18" s="74" t="s">
        <v>57</v>
      </c>
      <c r="C18" s="77" t="s">
        <v>73</v>
      </c>
      <c r="D18" s="2"/>
      <c r="E18" s="105"/>
      <c r="F18" s="106"/>
      <c r="G18" s="2"/>
      <c r="H18" s="6" t="s">
        <v>34</v>
      </c>
      <c r="I18" s="31">
        <v>47574033.729999997</v>
      </c>
      <c r="K18" s="55"/>
      <c r="L18" s="56"/>
      <c r="N18" s="6" t="s">
        <v>26</v>
      </c>
      <c r="O18" s="13" t="s">
        <v>59</v>
      </c>
    </row>
    <row r="19" spans="2:15" ht="37.5" customHeight="1" x14ac:dyDescent="0.25">
      <c r="B19" s="75"/>
      <c r="C19" s="78"/>
      <c r="D19" s="2"/>
      <c r="E19" s="105"/>
      <c r="F19" s="106"/>
      <c r="G19" s="2"/>
      <c r="H19" s="133" t="s">
        <v>36</v>
      </c>
      <c r="I19" s="117">
        <v>2190687.36</v>
      </c>
      <c r="K19" s="55"/>
      <c r="L19" s="56"/>
      <c r="N19" s="12" t="s">
        <v>23</v>
      </c>
      <c r="O19" s="13" t="s">
        <v>75</v>
      </c>
    </row>
    <row r="20" spans="2:15" ht="37.5" customHeight="1" thickBot="1" x14ac:dyDescent="0.3">
      <c r="B20" s="91"/>
      <c r="C20" s="98"/>
      <c r="D20" s="2"/>
      <c r="E20" s="107"/>
      <c r="F20" s="108"/>
      <c r="G20" s="2"/>
      <c r="H20" s="134"/>
      <c r="I20" s="132"/>
      <c r="K20" s="57"/>
      <c r="L20" s="58"/>
      <c r="N20" s="4" t="s">
        <v>22</v>
      </c>
      <c r="O20" s="14" t="s">
        <v>76</v>
      </c>
    </row>
    <row r="21" spans="2:15" ht="23.25" customHeight="1" thickBot="1" x14ac:dyDescent="0.3">
      <c r="B21" s="2"/>
      <c r="C21" s="2"/>
      <c r="D21" s="2"/>
      <c r="E21" s="2"/>
      <c r="F21" s="18"/>
      <c r="G21" s="2"/>
      <c r="H21" s="2"/>
      <c r="I21" s="2"/>
    </row>
    <row r="22" spans="2:15" ht="35.25" customHeight="1" thickBot="1" x14ac:dyDescent="0.3">
      <c r="B22" s="2"/>
      <c r="C22" s="2"/>
      <c r="D22" s="135" t="s">
        <v>4</v>
      </c>
      <c r="E22" s="92"/>
      <c r="F22" s="92" t="s">
        <v>3</v>
      </c>
      <c r="G22" s="92"/>
      <c r="H22" s="15" t="s">
        <v>5</v>
      </c>
      <c r="I22" s="16" t="s">
        <v>6</v>
      </c>
      <c r="K22" s="128" t="s">
        <v>65</v>
      </c>
      <c r="L22" s="129"/>
      <c r="M22" s="129"/>
      <c r="N22" s="130"/>
      <c r="O22" s="131"/>
    </row>
    <row r="23" spans="2:15" ht="41.25" customHeight="1" x14ac:dyDescent="0.25">
      <c r="B23" s="93" t="s">
        <v>20</v>
      </c>
      <c r="C23" s="19" t="s">
        <v>24</v>
      </c>
      <c r="D23" s="101" t="s">
        <v>47</v>
      </c>
      <c r="E23" s="102"/>
      <c r="F23" s="90">
        <v>37324425</v>
      </c>
      <c r="G23" s="90"/>
      <c r="H23" s="32">
        <v>23627445.75</v>
      </c>
      <c r="I23" s="17">
        <f>+H23/F23*100</f>
        <v>63.30290620686052</v>
      </c>
      <c r="K23" s="59" t="s">
        <v>68</v>
      </c>
      <c r="L23" s="60"/>
      <c r="M23" s="60"/>
      <c r="N23" s="60"/>
      <c r="O23" s="61"/>
    </row>
    <row r="24" spans="2:15" ht="55.5" customHeight="1" x14ac:dyDescent="0.25">
      <c r="B24" s="94"/>
      <c r="C24" s="20" t="s">
        <v>25</v>
      </c>
      <c r="D24" s="86" t="s">
        <v>48</v>
      </c>
      <c r="E24" s="87"/>
      <c r="F24" s="88">
        <v>5621557</v>
      </c>
      <c r="G24" s="89"/>
      <c r="H24" s="32">
        <v>1751417.89</v>
      </c>
      <c r="I24" s="17">
        <f t="shared" ref="I24" si="0">+H24/F24*100</f>
        <v>31.155387911213921</v>
      </c>
      <c r="K24" s="62"/>
      <c r="L24" s="63"/>
      <c r="M24" s="63"/>
      <c r="N24" s="63"/>
      <c r="O24" s="64"/>
    </row>
    <row r="25" spans="2:15" ht="7.5" customHeight="1" x14ac:dyDescent="0.25">
      <c r="B25" s="94"/>
      <c r="C25" s="113" t="s">
        <v>41</v>
      </c>
      <c r="D25" s="53" t="s">
        <v>49</v>
      </c>
      <c r="E25" s="83"/>
      <c r="F25" s="70">
        <v>21179682</v>
      </c>
      <c r="G25" s="71"/>
      <c r="H25" s="51">
        <v>11570425.609999999</v>
      </c>
      <c r="I25" s="68">
        <f>+H25/F25*100</f>
        <v>54.629836321432968</v>
      </c>
      <c r="K25" s="62"/>
      <c r="L25" s="63"/>
      <c r="M25" s="63"/>
      <c r="N25" s="63"/>
      <c r="O25" s="64"/>
    </row>
    <row r="26" spans="2:15" ht="80.25" customHeight="1" x14ac:dyDescent="0.25">
      <c r="B26" s="94"/>
      <c r="C26" s="114"/>
      <c r="D26" s="84"/>
      <c r="E26" s="85"/>
      <c r="F26" s="72"/>
      <c r="G26" s="73"/>
      <c r="H26" s="52"/>
      <c r="I26" s="69"/>
      <c r="K26" s="65"/>
      <c r="L26" s="66"/>
      <c r="M26" s="66"/>
      <c r="N26" s="66"/>
      <c r="O26" s="67"/>
    </row>
    <row r="27" spans="2:15" ht="80.25" customHeight="1" x14ac:dyDescent="0.25">
      <c r="B27" s="95"/>
      <c r="C27" s="20" t="s">
        <v>42</v>
      </c>
      <c r="D27" s="99" t="s">
        <v>50</v>
      </c>
      <c r="E27" s="100"/>
      <c r="F27" s="88">
        <v>10952311</v>
      </c>
      <c r="G27" s="89"/>
      <c r="H27" s="32">
        <v>5986546.6900000004</v>
      </c>
      <c r="I27" s="17">
        <f t="shared" ref="I27:I30" si="1">+H27/F27*100</f>
        <v>54.66012323791756</v>
      </c>
      <c r="K27" s="152" t="s">
        <v>69</v>
      </c>
      <c r="L27" s="153"/>
      <c r="M27" s="153"/>
      <c r="N27" s="153"/>
      <c r="O27" s="154"/>
    </row>
    <row r="28" spans="2:15" ht="86.25" customHeight="1" x14ac:dyDescent="0.25">
      <c r="B28" s="95"/>
      <c r="C28" s="113" t="s">
        <v>43</v>
      </c>
      <c r="D28" s="53" t="s">
        <v>51</v>
      </c>
      <c r="E28" s="83"/>
      <c r="F28" s="70">
        <v>3586345</v>
      </c>
      <c r="G28" s="71"/>
      <c r="H28" s="51">
        <v>1984933.03</v>
      </c>
      <c r="I28" s="68">
        <f>+H28/F28*100</f>
        <v>55.346962715522352</v>
      </c>
      <c r="K28" s="155" t="s">
        <v>70</v>
      </c>
      <c r="L28" s="156"/>
      <c r="M28" s="156"/>
      <c r="N28" s="156"/>
      <c r="O28" s="157"/>
    </row>
    <row r="29" spans="2:15" ht="19.5" customHeight="1" x14ac:dyDescent="0.25">
      <c r="B29" s="95"/>
      <c r="C29" s="114"/>
      <c r="D29" s="84"/>
      <c r="E29" s="85"/>
      <c r="F29" s="72"/>
      <c r="G29" s="73"/>
      <c r="H29" s="52"/>
      <c r="I29" s="69"/>
      <c r="K29" s="42"/>
      <c r="L29" s="43"/>
      <c r="M29" s="43"/>
      <c r="N29" s="43"/>
      <c r="O29" s="44"/>
    </row>
    <row r="30" spans="2:15" ht="117" customHeight="1" x14ac:dyDescent="0.25">
      <c r="B30" s="95"/>
      <c r="C30" s="20" t="s">
        <v>44</v>
      </c>
      <c r="D30" s="101" t="s">
        <v>52</v>
      </c>
      <c r="E30" s="102"/>
      <c r="F30" s="90">
        <v>5660899</v>
      </c>
      <c r="G30" s="90"/>
      <c r="H30" s="32">
        <v>2927131.72</v>
      </c>
      <c r="I30" s="17">
        <f t="shared" si="1"/>
        <v>51.707895159408437</v>
      </c>
      <c r="K30" s="45"/>
      <c r="L30" s="46"/>
      <c r="M30" s="46"/>
      <c r="N30" s="46"/>
      <c r="O30" s="47"/>
    </row>
    <row r="31" spans="2:15" ht="73.5" customHeight="1" x14ac:dyDescent="0.25">
      <c r="B31" s="96"/>
      <c r="C31" s="21" t="s">
        <v>45</v>
      </c>
      <c r="D31" s="86" t="s">
        <v>53</v>
      </c>
      <c r="E31" s="87"/>
      <c r="F31" s="88">
        <v>8027755</v>
      </c>
      <c r="G31" s="89"/>
      <c r="H31" s="33">
        <v>3913850.04</v>
      </c>
      <c r="I31" s="23">
        <f>+H31/F31*100</f>
        <v>48.753979661810803</v>
      </c>
      <c r="K31" s="48" t="s">
        <v>71</v>
      </c>
      <c r="L31" s="49"/>
      <c r="M31" s="49"/>
      <c r="N31" s="49"/>
      <c r="O31" s="50"/>
    </row>
    <row r="32" spans="2:15" ht="185.25" customHeight="1" thickBot="1" x14ac:dyDescent="0.3">
      <c r="B32" s="97"/>
      <c r="C32" s="22" t="s">
        <v>46</v>
      </c>
      <c r="D32" s="109" t="s">
        <v>54</v>
      </c>
      <c r="E32" s="110"/>
      <c r="F32" s="111">
        <v>334026</v>
      </c>
      <c r="G32" s="112"/>
      <c r="H32" s="34">
        <v>86398.96</v>
      </c>
      <c r="I32" s="25">
        <f>+H32/F32*100</f>
        <v>25.865938579631525</v>
      </c>
      <c r="K32" s="35" t="s">
        <v>72</v>
      </c>
      <c r="L32" s="36"/>
      <c r="M32" s="36"/>
      <c r="N32" s="36"/>
      <c r="O32" s="37"/>
    </row>
    <row r="33" spans="11:11" x14ac:dyDescent="0.25">
      <c r="K33" s="11"/>
    </row>
  </sheetData>
  <mergeCells count="68">
    <mergeCell ref="O8:O9"/>
    <mergeCell ref="B2:O2"/>
    <mergeCell ref="B3:O3"/>
    <mergeCell ref="B4:O4"/>
    <mergeCell ref="K7:L7"/>
    <mergeCell ref="N7:O7"/>
    <mergeCell ref="E7:F7"/>
    <mergeCell ref="B7:C7"/>
    <mergeCell ref="H7:I7"/>
    <mergeCell ref="N8:N9"/>
    <mergeCell ref="S10:S13"/>
    <mergeCell ref="K22:O22"/>
    <mergeCell ref="I19:I20"/>
    <mergeCell ref="H19:H20"/>
    <mergeCell ref="C25:C26"/>
    <mergeCell ref="D22:E22"/>
    <mergeCell ref="E14:E15"/>
    <mergeCell ref="H16:H17"/>
    <mergeCell ref="I16:I17"/>
    <mergeCell ref="O14:O16"/>
    <mergeCell ref="K23:O26"/>
    <mergeCell ref="R10:R13"/>
    <mergeCell ref="B15:B17"/>
    <mergeCell ref="C15:C17"/>
    <mergeCell ref="C12:C14"/>
    <mergeCell ref="B12:B14"/>
    <mergeCell ref="N14:N16"/>
    <mergeCell ref="D30:E30"/>
    <mergeCell ref="D32:E32"/>
    <mergeCell ref="F32:G32"/>
    <mergeCell ref="C28:C29"/>
    <mergeCell ref="F14:F15"/>
    <mergeCell ref="D31:E31"/>
    <mergeCell ref="F31:G31"/>
    <mergeCell ref="D25:E26"/>
    <mergeCell ref="F30:G30"/>
    <mergeCell ref="B18:B20"/>
    <mergeCell ref="F22:G22"/>
    <mergeCell ref="F25:G26"/>
    <mergeCell ref="B23:B32"/>
    <mergeCell ref="C18:C20"/>
    <mergeCell ref="D27:E27"/>
    <mergeCell ref="D23:E23"/>
    <mergeCell ref="F27:G27"/>
    <mergeCell ref="F23:G23"/>
    <mergeCell ref="D24:E24"/>
    <mergeCell ref="F24:G24"/>
    <mergeCell ref="E16:F20"/>
    <mergeCell ref="F28:G29"/>
    <mergeCell ref="B8:B11"/>
    <mergeCell ref="C8:C11"/>
    <mergeCell ref="E8:E10"/>
    <mergeCell ref="F8:F10"/>
    <mergeCell ref="E11:E13"/>
    <mergeCell ref="F11:F13"/>
    <mergeCell ref="D28:E29"/>
    <mergeCell ref="K32:O32"/>
    <mergeCell ref="H14:I15"/>
    <mergeCell ref="K31:O31"/>
    <mergeCell ref="H25:H26"/>
    <mergeCell ref="K13:L20"/>
    <mergeCell ref="I25:I26"/>
    <mergeCell ref="H28:H29"/>
    <mergeCell ref="I28:I29"/>
    <mergeCell ref="O10:O13"/>
    <mergeCell ref="N10:N13"/>
    <mergeCell ref="K27:O27"/>
    <mergeCell ref="K28:O30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6" t="s">
        <v>8</v>
      </c>
      <c r="B1" s="7">
        <v>20575616.25</v>
      </c>
    </row>
    <row r="2" spans="1:2" ht="38.25" x14ac:dyDescent="0.25">
      <c r="A2" s="6" t="s">
        <v>18</v>
      </c>
      <c r="B2" s="7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I20" sqref="I20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123" t="s">
        <v>0</v>
      </c>
      <c r="B2" s="146">
        <v>317687000</v>
      </c>
    </row>
    <row r="3" spans="1:2" x14ac:dyDescent="0.25">
      <c r="A3" s="125"/>
      <c r="B3" s="147"/>
    </row>
    <row r="4" spans="1:2" x14ac:dyDescent="0.25">
      <c r="A4" s="123" t="s">
        <v>9</v>
      </c>
      <c r="B4" s="148">
        <v>92009887.060000002</v>
      </c>
    </row>
    <row r="5" spans="1:2" x14ac:dyDescent="0.25">
      <c r="A5" s="125"/>
      <c r="B5" s="149"/>
    </row>
    <row r="6" spans="1:2" x14ac:dyDescent="0.25">
      <c r="A6" s="123" t="s">
        <v>10</v>
      </c>
      <c r="B6" s="150">
        <f>+B4/B2</f>
        <v>0.28962433798046505</v>
      </c>
    </row>
    <row r="7" spans="1:2" x14ac:dyDescent="0.25">
      <c r="A7" s="125"/>
      <c r="B7" s="151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Imer Basilio Mendoza Velásquez</cp:lastModifiedBy>
  <cp:lastPrinted>2023-08-09T21:37:14Z</cp:lastPrinted>
  <dcterms:created xsi:type="dcterms:W3CDTF">2023-02-11T22:01:01Z</dcterms:created>
  <dcterms:modified xsi:type="dcterms:W3CDTF">2024-09-12T15:17:06Z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