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esupuestos03\Desktop\EJERCICIO FISCAL 2024\TABLERO DE RENDICIÓN DE CUENTAS\"/>
    </mc:Choice>
  </mc:AlternateContent>
  <xr:revisionPtr revIDLastSave="0" documentId="13_ncr:1_{FEED1E2B-1854-484C-9A56-3BC292963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I32" i="1"/>
  <c r="I23" i="1"/>
  <c r="I31" i="1"/>
  <c r="I30" i="1"/>
  <c r="I28" i="1"/>
  <c r="I27" i="1"/>
  <c r="I25" i="1"/>
  <c r="I24" i="1"/>
  <c r="O14" i="1"/>
  <c r="B6" i="2" l="1"/>
</calcChain>
</file>

<file path=xl/sharedStrings.xml><?xml version="1.0" encoding="utf-8"?>
<sst xmlns="http://schemas.openxmlformats.org/spreadsheetml/2006/main" count="79" uniqueCount="78">
  <si>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</si>
  <si>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</si>
  <si>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</si>
  <si>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</si>
  <si>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</si>
  <si>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</si>
  <si>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</si>
  <si>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</si>
  <si>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</si>
  <si>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</si>
  <si>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</si>
  <si>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</si>
  <si>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</si>
  <si>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</si>
  <si>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</si>
  <si>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</si>
  <si>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</si>
  <si>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</si>
  <si>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</si>
  <si>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</si>
  <si>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</si>
  <si>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</si>
  <si>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</si>
  <si>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</si>
  <si>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PROGRAMA 1</t>
  </si>
  <si>
    <t>PROGRAMA 3</t>
  </si>
  <si>
    <t>Personal temporal 021
Personal temporal 022
Jornales 031</t>
  </si>
  <si>
    <t>Personal permanente 011</t>
  </si>
  <si>
    <t>MINISTERIO DE ENERGÍA Y MINAS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</si>
  <si>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</si>
  <si>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</si>
  <si>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</si>
  <si>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</si>
  <si>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</si>
  <si>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050000: ASUNTOS ECONÓMICOS</t>
  </si>
  <si>
    <t>010000: SERVICIOS PÚBLICOS GENERALES</t>
  </si>
  <si>
    <t>060000: PROTECCIÓN AMBIENTAL</t>
  </si>
  <si>
    <t>Región (I): METROPOLITANA</t>
  </si>
  <si>
    <t>Región (III): NORORIENTE</t>
  </si>
  <si>
    <t>Región (V): CENTRAL</t>
  </si>
  <si>
    <t>Región (VIII): PETÉN</t>
  </si>
  <si>
    <t>PROGRAMA 11</t>
  </si>
  <si>
    <t>PROGRAMA 12</t>
  </si>
  <si>
    <t>PROGRAMA 13</t>
  </si>
  <si>
    <t>PROGRAMA 14</t>
  </si>
  <si>
    <t>PROGRAMA 15</t>
  </si>
  <si>
    <t>PROGRAMA 99</t>
  </si>
  <si>
    <t>ACTIVIDADES CENTRALES</t>
  </si>
  <si>
    <t>DESARROLLO SOSTENIBLE DEL SECTOR ENERGETICO, MINERO Y DE HIDROCARBUROS (ACTIVIDAD COMUN A LOS PROGRAMAS 11, 12 Y 15)</t>
  </si>
  <si>
    <t>FOMENTO Y CONTROL EN LA EXPLORACION, EXPLOTACION Y COMERCIALIZACION DE HIDROCARBUROS</t>
  </si>
  <si>
    <t>FOMENTO A LA ACTIVIDAD MINERA</t>
  </si>
  <si>
    <t>SEGURIDAD RADIOLOGICA</t>
  </si>
  <si>
    <t>SERVICIOS TECNICOS DE LABORATORIO</t>
  </si>
  <si>
    <t>FOMENTO DE LAS ACTIVIDADES DE GENERACION, TRANSMISION Y DISTRIBUCION DE ENERGIA</t>
  </si>
  <si>
    <t>PARTIDAS NO ASIGNABLES A PROGRAMAS</t>
  </si>
  <si>
    <t>Ministro de Energía y Minas</t>
  </si>
  <si>
    <t>Viceministro de Energía y Minas encargado del área de minería e hidrocarburos</t>
  </si>
  <si>
    <t>Viceministro de Desarrollo Sostenible</t>
  </si>
  <si>
    <t>Grupo (900): ASIGNACIONES GLOBALES</t>
  </si>
  <si>
    <t>000 personas
004 personas
000 personas</t>
  </si>
  <si>
    <t>Viceministro de Energía y Minas encargado del Área Energética</t>
  </si>
  <si>
    <t>000 personas</t>
  </si>
  <si>
    <t>Ing. Víctor Hugo Ventura Ruiz</t>
  </si>
  <si>
    <t>Ing. Juan Fernando Castro Martínez</t>
  </si>
  <si>
    <t>Ing. Carlos Alberto Avalos Ortíz</t>
  </si>
  <si>
    <t>-</t>
  </si>
  <si>
    <t>Región (VI): SUROCCIDENTE</t>
  </si>
  <si>
    <t>ACTUALIZADO AL 31 DE JULIO DEL 2024</t>
  </si>
  <si>
    <t>PRINCIPALES AVANCES O LOGROS
AL 31 DE JULIO DE 2024</t>
  </si>
  <si>
    <t>282 personas</t>
  </si>
  <si>
    <t>206 personas</t>
  </si>
  <si>
    <r>
      <rPr>
        <b/>
        <u/>
        <sz val="8.5"/>
        <color theme="1"/>
        <rFont val="Arial"/>
        <family val="2"/>
      </rPr>
      <t xml:space="preserve">PROGRAMA 03: Desarrollo sostenible del séctor energético, minero y de hidrocarburos (Actividad Común a los programas 11, 12 y 15)
</t>
    </r>
    <r>
      <rPr>
        <b/>
        <sz val="8.5"/>
        <color theme="1"/>
        <rFont val="Arial"/>
        <family val="2"/>
      </rPr>
      <t>Avance:</t>
    </r>
    <r>
      <rPr>
        <b/>
        <u/>
        <sz val="8.5"/>
        <color theme="1"/>
        <rFont val="Arial"/>
        <family val="2"/>
      </rPr>
      <t xml:space="preserve">
</t>
    </r>
    <r>
      <rPr>
        <sz val="8.5"/>
        <color theme="1"/>
        <rFont val="Arial"/>
        <family val="2"/>
      </rPr>
      <t>•11 Mesas de diálogo acumuladas (enero - julio). 1 mesa de diálogo corresponde al mes de julio en el municipio de El Estor, departamento Izabal.</t>
    </r>
  </si>
  <si>
    <r>
      <rPr>
        <b/>
        <u/>
        <sz val="8.5"/>
        <color theme="1"/>
        <rFont val="Arial"/>
        <family val="2"/>
      </rPr>
      <t>PROGRAMA 11: Fomento y Control en la exploración, explotación y comercialización de hidrocarburos</t>
    </r>
    <r>
      <rPr>
        <sz val="8.5"/>
        <color theme="1"/>
        <rFont val="Arial"/>
        <family val="2"/>
      </rPr>
      <t xml:space="preserve">
</t>
    </r>
    <r>
      <rPr>
        <b/>
        <sz val="8.5"/>
        <color theme="1"/>
        <rFont val="Arial"/>
        <family val="2"/>
      </rPr>
      <t>Avances:</t>
    </r>
    <r>
      <rPr>
        <sz val="8.5"/>
        <color theme="1"/>
        <rFont val="Arial"/>
        <family val="2"/>
      </rPr>
      <t xml:space="preserve">
Exploración y Explotación
•30 inspecciones acumuladas (enero-julio) a empresas petroleras operadoras de contratos en fase de exploración. 05 inspecciones realizadas en el mes de julio.
•74 inspecciones permanentes acumuladas (enero-julio) a empresas petroleras operadoras de contrato en fase de explotación. 12 inspecciones realizadas en el mes de julio.
Comercialización
•1,623 inspecciones acumuladas (enero-julio) técnica y legal con peritajes a empresas que conforman la cadena de comercialización de hidrocarburos. 168 inspecciones realizadas en julio.
•102 documentos acumulados (enero-julio) de divulgación de información del subsector hidrocarburos en Guatemala. 15 realizados en el mes de julio.
•305 inspecciones acumuladas (enero-julio) a empresas que conforman la cadena de comercialización de hidrocarburos en proceso de otorgamiento de licencias. 55 realizadas en el mes de julio: 25 a estaciones de servicio, 20 a expendios de Gas Licuado de Petróleo en cilindros portátiles y 10 para depósitos de almacenamiento para consumo propio.</t>
    </r>
  </si>
  <si>
    <r>
      <rPr>
        <b/>
        <u/>
        <sz val="8.5"/>
        <color theme="1"/>
        <rFont val="Arial"/>
        <family val="2"/>
      </rPr>
      <t xml:space="preserve">PROGRAMA 12: Fomento a la Actividad Minera </t>
    </r>
    <r>
      <rPr>
        <sz val="8.5"/>
        <color theme="1"/>
        <rFont val="Arial"/>
        <family val="2"/>
      </rPr>
      <t xml:space="preserve">
</t>
    </r>
    <r>
      <rPr>
        <b/>
        <sz val="8.5"/>
        <color theme="1"/>
        <rFont val="Arial"/>
        <family val="2"/>
      </rPr>
      <t>Avance:</t>
    </r>
    <r>
      <rPr>
        <sz val="8.5"/>
        <color theme="1"/>
        <rFont val="Arial"/>
        <family val="2"/>
      </rPr>
      <t xml:space="preserve">
•Ingreso a las arcas del Estado de Q 9,293,301.69 en concepto de regalías de la industria minera (enero-julio). Q 73,007.72 corresponde al mes de julio.
•Otorgamiento de 9 licencias de explotación minera acumuladas (enero-julio). 3 licencias fueron otorgadas en el mes de julio en:
Retalhuleu: balastre, arena y piedra.
Retalhuleu y Suchitepéquez: arena de río, grava, cantos rodados y ceniza volcánica.
Chiquimula: arena de río, grava y cantos rodados.</t>
    </r>
  </si>
  <si>
    <r>
      <rPr>
        <b/>
        <u/>
        <sz val="8.5"/>
        <color theme="1"/>
        <rFont val="Arial"/>
        <family val="2"/>
      </rPr>
      <t>PROGRAMA 13: Seguridad Radiológica</t>
    </r>
    <r>
      <rPr>
        <sz val="8.5"/>
        <color theme="1"/>
        <rFont val="Arial"/>
        <family val="2"/>
      </rPr>
      <t xml:space="preserve">
</t>
    </r>
    <r>
      <rPr>
        <b/>
        <sz val="8.5"/>
        <color theme="1"/>
        <rFont val="Arial"/>
        <family val="2"/>
      </rPr>
      <t>Avances:</t>
    </r>
    <r>
      <rPr>
        <sz val="8.5"/>
        <color theme="1"/>
        <rFont val="Arial"/>
        <family val="2"/>
      </rPr>
      <t xml:space="preserve">
•66 inspecciones radiológicas acumuladas (enero-julio) con su respectivo dictamen, en distintos departamentos del país. 13 corresponden al mes de julio. 
•765 dictámenes acumulados (enero-julio) con su respectivo licenciamiento. 129 corresponden al mes de julio.
Los dictámenes realizados, se desagregan de la siguiente manera:
-136 dictámenes acumulados (enero-julio) con su respectivo licenciamiento a personas individuales o jurídicas que utilizan equipos generadores, fuentes o actividades relacionadas con radiación ionizante y no ionizante. 23 dictámenes corresponden al mes de julio.
-519 dictámenes acumulados (enero-julio) con su respectivo licenciamiento a operadores individuales que utilizan equipos generadores, fuentes o actividades relacionadas con radiación, verificación o seguimiento. 85 Dictámenes corresponden al mes de julio.
-44 dictámenes  acumulados (enero-julio) con su respectivo licenciamiento a las actividades de comercialización, transporte o afines, relacionadas con equipos generadores, fuente de radiación, verificación o seguimiento. 8 Dictámenes  corresponden al mes de julio.
-66 dictámenes acumulados (enero-julio) de Inspecciones previo a licenciamiento a entidades públicas, personas individuales o Jurídicas que utilizan fuentes, equipos generadores, o que desarrollan actividades relacionadas con radiación. 13 Dictamenes corresponden al mes de junio.
•8 conferencias impartidas acumuladas (enero-julio) sobre cultura de protección y seguridad radiológica. 1 corresponde al mes de julio.</t>
    </r>
  </si>
  <si>
    <r>
      <rPr>
        <b/>
        <u/>
        <sz val="8.5"/>
        <rFont val="Arial"/>
        <family val="2"/>
      </rPr>
      <t>PROGRAMA 14: Servicios Técnicos de Laboratorio</t>
    </r>
    <r>
      <rPr>
        <sz val="8.5"/>
        <rFont val="Arial"/>
        <family val="2"/>
      </rPr>
      <t xml:space="preserve">
</t>
    </r>
    <r>
      <rPr>
        <b/>
        <sz val="8.5"/>
        <rFont val="Arial"/>
        <family val="2"/>
      </rPr>
      <t>Avance:</t>
    </r>
    <r>
      <rPr>
        <sz val="8.5"/>
        <rFont val="Arial"/>
        <family val="2"/>
      </rPr>
      <t xml:space="preserve">
• 25,730 análisis de laboratorio acumulados (enero-julio) en: minerales, hidrocarburos y/o aplicaciones nucleares. 4,339 análisis corresponden al mes de julio. </t>
    </r>
  </si>
  <si>
    <r>
      <rPr>
        <b/>
        <u/>
        <sz val="8.5"/>
        <color theme="1"/>
        <rFont val="Arial"/>
        <family val="2"/>
      </rPr>
      <t>PROGRAMA 15: Fomento de las actividades de generación, transmisión y distribución de energía eléctrica</t>
    </r>
    <r>
      <rPr>
        <sz val="8.5"/>
        <color theme="1"/>
        <rFont val="Arial"/>
        <family val="2"/>
      </rPr>
      <t xml:space="preserve">
</t>
    </r>
    <r>
      <rPr>
        <b/>
        <sz val="8.5"/>
        <color theme="1"/>
        <rFont val="Arial"/>
        <family val="2"/>
      </rPr>
      <t>Avances:</t>
    </r>
    <r>
      <rPr>
        <sz val="8.5"/>
        <color theme="1"/>
        <rFont val="Arial"/>
        <family val="2"/>
      </rPr>
      <t xml:space="preserve">
•76 resoluciones acumuladas (enero-julio) en las cuales se realizaron Informes de Evaluación Socioeconómica. 15 resoluciones corresponden al mes de julio. 
•4 informes acumulados (enero-julio) de monitoreo, evaluación y seguimiento de la expansión del Sistema Eléctrico Nacional. 1 informe corresponde al mes de julio.
•34 informes acumulados (enero-julio) de verificación de cumplimiento de contratos suscritos entre el MEM y Agentes Generadores y Adjudicatarios. 6 informes corresponden al mes de julio.
•65 registros acumulados (enero-julio) de Agentes y Grandes usuarios del Mercado Mayoritas. 5 registros corresponden al mes de julio.
•9 informes acumulados (enero-julio) sobre el censo a municipios con hogares sin acceso a energía eléctrica. 2 informes corresponden al mes de julio.
•20 eventos acumulados (enero-julio) de promoción y divulgación de los beneficios del desarrollo del Sistema Energético Nacional. 10 corresponden al mes de julio.
•2 informes acumulados (enero-julio) de divulgación de los resultados de la medición de generación de energía eléctrica. 1 corresponde al mes de julio.</t>
    </r>
  </si>
  <si>
    <t>Presupuesto vigente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</si>
</sst>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Q&quot;#,##0;[Red]\-&quot;Q&quot;#,##0"/>
    <numFmt numFmtId="8" formatCode="&quot;Q&quot;#,##0.00;[Red]\-&quot;Q&quot;#,##0.00"/>
    <numFmt numFmtId="44" formatCode="_-&quot;Q&quot;* #,##0.00_-;\-&quot;Q&quot;* #,##0.00_-;_-&quot;Q&quot;* &quot;-&quot;??_-;_-@_-"/>
    <numFmt numFmtId="164" formatCode="0.0%"/>
    <numFmt numFmtId="165" formatCode="0.0"/>
    <numFmt numFmtId="166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u/>
      <sz val="8.5"/>
      <color theme="1"/>
      <name val="Arial"/>
      <family val="2"/>
    </font>
    <font>
      <b/>
      <u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61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6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6" fontId="2" fillId="4" borderId="0" xfId="0" applyNumberFormat="1" applyFont="1" applyFill="1"/>
    <xf numFmtId="0" fontId="2" fillId="3" borderId="2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165" fontId="2" fillId="0" borderId="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6" xfId="2" applyFont="1" applyFill="1" applyBorder="1" applyAlignment="1">
      <alignment horizontal="right" vertical="center"/>
    </xf>
    <xf numFmtId="44" fontId="2" fillId="3" borderId="16" xfId="2" applyFont="1" applyFill="1" applyBorder="1" applyAlignment="1">
      <alignment horizontal="right" vertical="center"/>
    </xf>
    <xf numFmtId="44" fontId="2" fillId="3" borderId="32" xfId="2" applyFont="1" applyFill="1" applyBorder="1" applyAlignment="1">
      <alignment horizontal="right" vertical="center"/>
    </xf>
    <xf numFmtId="44" fontId="2" fillId="3" borderId="6" xfId="2" applyFont="1" applyFill="1" applyBorder="1" applyAlignment="1">
      <alignment horizontal="center" vertical="center"/>
    </xf>
    <xf numFmtId="44" fontId="2" fillId="4" borderId="1" xfId="2" applyFont="1" applyFill="1" applyBorder="1" applyAlignment="1">
      <alignment horizontal="center" vertical="center"/>
    </xf>
    <xf numFmtId="44" fontId="2" fillId="4" borderId="35" xfId="2" applyFont="1" applyFill="1" applyBorder="1" applyAlignment="1">
      <alignment horizontal="center" vertical="center"/>
    </xf>
    <xf numFmtId="44" fontId="2" fillId="4" borderId="22" xfId="2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44" fontId="2" fillId="3" borderId="6" xfId="2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0" fontId="2" fillId="3" borderId="28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10" fontId="2" fillId="3" borderId="31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44" fontId="2" fillId="3" borderId="8" xfId="2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1" applyNumberFormat="1" applyFont="1" applyFill="1" applyBorder="1" applyAlignment="1">
      <alignment horizontal="center" vertical="center"/>
    </xf>
    <xf numFmtId="10" fontId="2" fillId="3" borderId="15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44" fontId="2" fillId="0" borderId="34" xfId="2" applyFont="1" applyBorder="1" applyAlignment="1">
      <alignment horizontal="center" vertical="center"/>
    </xf>
    <xf numFmtId="44" fontId="2" fillId="0" borderId="36" xfId="2" applyFont="1" applyBorder="1" applyAlignment="1">
      <alignment horizontal="center" vertical="center"/>
    </xf>
    <xf numFmtId="44" fontId="2" fillId="0" borderId="41" xfId="2" applyFont="1" applyBorder="1" applyAlignment="1">
      <alignment horizontal="center" vertical="center"/>
    </xf>
    <xf numFmtId="44" fontId="2" fillId="0" borderId="40" xfId="2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/>
    </xf>
    <xf numFmtId="44" fontId="2" fillId="0" borderId="25" xfId="2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44" fontId="2" fillId="0" borderId="39" xfId="2" applyFont="1" applyBorder="1" applyAlignment="1">
      <alignment horizontal="center" vertical="center"/>
    </xf>
    <xf numFmtId="44" fontId="2" fillId="0" borderId="38" xfId="2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44" fontId="2" fillId="4" borderId="35" xfId="2" applyFont="1" applyFill="1" applyBorder="1" applyAlignment="1">
      <alignment horizontal="center" vertical="center"/>
    </xf>
    <xf numFmtId="44" fontId="2" fillId="4" borderId="42" xfId="2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4" fontId="2" fillId="3" borderId="16" xfId="2" applyFont="1" applyFill="1" applyBorder="1" applyAlignment="1">
      <alignment horizontal="right" vertical="center"/>
    </xf>
    <xf numFmtId="44" fontId="2" fillId="3" borderId="21" xfId="2" applyFont="1" applyFill="1" applyBorder="1" applyAlignment="1">
      <alignment horizontal="right" vertical="center"/>
    </xf>
    <xf numFmtId="44" fontId="2" fillId="3" borderId="15" xfId="2" applyFont="1" applyFill="1" applyBorder="1" applyAlignment="1">
      <alignment horizontal="right" vertical="center"/>
    </xf>
    <xf numFmtId="0" fontId="12" fillId="0" borderId="37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6" fontId="2" fillId="3" borderId="16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13" fillId="0" borderId="47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736253002163E-2"/>
          <c:y val="0.12900420658752612"/>
          <c:w val="0.8958558942717848"/>
          <c:h val="0.717460563966283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82-403D-9FBD-6373B6A6F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7-49A9-8029-4A591DDAE0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2-403D-9FBD-6373B6A6FF21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7-49A9-8029-4A591DDAE0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7-49A9-8029-4A591DDAE0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77D-474D-A6A2-CE3A45B92EA2}"/>
              </c:ext>
            </c:extLst>
          </c:dPt>
          <c:dLbls>
            <c:dLbl>
              <c:idx val="0"/>
              <c:layout>
                <c:manualLayout>
                  <c:x val="-0.11745704863656721"/>
                  <c:y val="0.38631010421297479"/>
                </c:manualLayout>
              </c:layout>
              <c:spPr>
                <a:solidFill>
                  <a:schemeClr val="accent1">
                    <a:lumMod val="50000"/>
                  </a:schemeClr>
                </a:solidFill>
                <a:ln>
                  <a:solidFill>
                    <a:sysClr val="windowText" lastClr="000000"/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73874972198653"/>
                      <c:h val="0.106935169197693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582-403D-9FBD-6373B6A6FF21}"/>
                </c:ext>
              </c:extLst>
            </c:dLbl>
            <c:dLbl>
              <c:idx val="3"/>
              <c:layout>
                <c:manualLayout>
                  <c:x val="0.21969241414532484"/>
                  <c:y val="-0.39069877300663725"/>
                </c:manualLayout>
              </c:layout>
              <c:spPr>
                <a:solidFill>
                  <a:schemeClr val="accent1">
                    <a:lumMod val="50000"/>
                  </a:schemeClr>
                </a:solidFill>
                <a:ln>
                  <a:solidFill>
                    <a:sysClr val="windowText" lastClr="000000"/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138740386226"/>
                      <c:h val="0.11704003713646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C7-49A9-8029-4A591DDAE0A9}"/>
                </c:ext>
              </c:extLst>
            </c:dLbl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Tablero!$F$8:$F$13</c:f>
              <c:numCache>
                <c:formatCode>_("Q"* #,##0.00_);_("Q"* \(#,##0.00\);_("Q"* "-"??_);_(@_)</c:formatCode>
                <c:ptCount val="6"/>
                <c:pt idx="0">
                  <c:v>242687000</c:v>
                </c:pt>
                <c:pt idx="3">
                  <c:v>46247668.07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03D-9FBD-6373B6A6FF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"Q"#,##0.00</c:formatCode>
                <c:ptCount val="3"/>
                <c:pt idx="0">
                  <c:v>317687000</c:v>
                </c:pt>
                <c:pt idx="1" formatCode="&quot;Q&quot;#,##0_);[Red]\(&quot;Q&quot;#,##0\)">
                  <c:v>92009887.060000002</c:v>
                </c:pt>
                <c:pt idx="2" formatCode="0.0%">
                  <c:v>0.28962433798046505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137394</xdr:colOff>
      <xdr:row>12</xdr:row>
      <xdr:rowOff>315878</xdr:rowOff>
    </xdr:from>
    <xdr:to>
      <xdr:col>11</xdr:col>
      <xdr:colOff>907676</xdr:colOff>
      <xdr:row>19</xdr:row>
      <xdr:rowOff>294775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4CA2B6-03BB-4E9E-997F-8837C204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0394" y="4125878"/>
          <a:ext cx="3257988" cy="3351867"/>
        </a:xfrm>
        <a:prstGeom prst="rect">
          <a:avLst/>
        </a:prstGeom>
      </xdr:spPr>
    </xdr:pic>
    <xdr:clientData/>
  </xdr:twoCellAnchor>
  <xdr:twoCellAnchor>
    <xdr:from>
      <xdr:col>4</xdr:col>
      <xdr:colOff>56031</xdr:colOff>
      <xdr:row>15</xdr:row>
      <xdr:rowOff>112059</xdr:rowOff>
    </xdr:from>
    <xdr:to>
      <xdr:col>6</xdr:col>
      <xdr:colOff>0</xdr:colOff>
      <xdr:row>19</xdr:row>
      <xdr:rowOff>414617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333287C-0C2B-471E-AF44-22843863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125506</xdr:colOff>
      <xdr:row>0</xdr:row>
      <xdr:rowOff>1</xdr:rowOff>
    </xdr:from>
    <xdr:to>
      <xdr:col>14</xdr:col>
      <xdr:colOff>1326014</xdr:colOff>
      <xdr:row>4</xdr:row>
      <xdr:rowOff>152401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5B1AB25-832E-4DCB-A799-CC85B4F0E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4581" y="1"/>
          <a:ext cx="1200508" cy="1200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1378325</xdr:colOff>
      <xdr:row>16</xdr:row>
      <xdr:rowOff>100853</xdr:rowOff>
    </xdr:from>
    <xdr:to>
      <xdr:col>4</xdr:col>
      <xdr:colOff>2073089</xdr:colOff>
      <xdr:row>16</xdr:row>
      <xdr:rowOff>392206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E48677-DC61-4F4C-AC1C-71FDCE8E7D7D}"/>
            </a:ext>
          </a:extLst>
        </xdr:cNvPr>
        <xdr:cNvSpPr txBox="1"/>
      </xdr:nvSpPr>
      <xdr:spPr>
        <a:xfrm>
          <a:off x="6129619" y="5154706"/>
          <a:ext cx="694764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19.06%</a:t>
          </a:r>
        </a:p>
      </xdr:txBody>
    </xdr:sp>
    <xdr:clientData/>
  </xdr:twoCellAnchor>
  <xdr:twoCellAnchor>
    <xdr:from>
      <xdr:col>4</xdr:col>
      <xdr:colOff>1938617</xdr:colOff>
      <xdr:row>18</xdr:row>
      <xdr:rowOff>100852</xdr:rowOff>
    </xdr:from>
    <xdr:to>
      <xdr:col>5</xdr:col>
      <xdr:colOff>380999</xdr:colOff>
      <xdr:row>18</xdr:row>
      <xdr:rowOff>392205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40CA1DF-1A28-432B-B83A-8DF547AAB068}"/>
            </a:ext>
          </a:extLst>
        </xdr:cNvPr>
        <xdr:cNvSpPr txBox="1"/>
      </xdr:nvSpPr>
      <xdr:spPr>
        <a:xfrm>
          <a:off x="6689911" y="6398558"/>
          <a:ext cx="694764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bg1"/>
              </a:solidFill>
            </a:rPr>
            <a:t>100%</a:t>
          </a:r>
        </a:p>
      </xdr:txBody>
    </xdr:sp>
    <xdr:clientData/>
  </xdr:twoCellAnchor>
  <xdr:twoCellAnchor editAs="oneCell">
    <xdr:from>
      <xdr:col>1</xdr:col>
      <xdr:colOff>268942</xdr:colOff>
      <xdr:row>0</xdr:row>
      <xdr:rowOff>0</xdr:rowOff>
    </xdr:from>
    <xdr:to>
      <xdr:col>2</xdr:col>
      <xdr:colOff>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9EE47C-1726-4119-904C-802045D84B6D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4922" r="76300" b="83740"/>
        <a:stretch/>
      </xdr:blipFill>
      <xdr:spPr bwMode="auto">
        <a:xfrm>
          <a:off x="1030942" y="0"/>
          <a:ext cx="1232646" cy="13671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61911</xdr:rowOff>
    </xdr:from>
    <xdr:to>
      <xdr:col>9</xdr:col>
      <xdr:colOff>133350</xdr:colOff>
      <xdr:row>15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3"/>
  <sheetViews>
    <sheetView showGridLines="0" tabSelected="1" zoomScale="85" zoomScaleNormal="85" workbookViewId="0">
      <selection activeCell="I32" sqref="I32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27.14062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40" t="s">
        <v>17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9" ht="18" x14ac:dyDescent="0.25">
      <c r="B3" s="41" t="s">
        <v>67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2:19" ht="23.25" x14ac:dyDescent="0.35">
      <c r="B4" s="43" t="s">
        <v>28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2:19" ht="12.75" customHeight="1" x14ac:dyDescent="0.25">
      <c r="B5" s="8"/>
      <c r="C5" s="2"/>
      <c r="D5" s="2"/>
      <c r="E5" s="2"/>
      <c r="F5" s="2"/>
      <c r="G5" s="2"/>
      <c r="H5" s="2"/>
      <c r="I5" s="2"/>
      <c r="J5" s="5"/>
      <c r="K5" s="5"/>
      <c r="L5" s="5"/>
      <c r="M5" s="5"/>
      <c r="N5" s="5"/>
      <c r="O5" s="9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9" t="s">
        <v>7</v>
      </c>
    </row>
    <row r="7" spans="2:19" ht="37.5" customHeight="1" x14ac:dyDescent="0.25">
      <c r="B7" s="48" t="s">
        <v>1</v>
      </c>
      <c r="C7" s="49"/>
      <c r="D7" s="2"/>
      <c r="E7" s="48" t="s">
        <v>19</v>
      </c>
      <c r="F7" s="49"/>
      <c r="G7" s="2"/>
      <c r="H7" s="46" t="s">
        <v>15</v>
      </c>
      <c r="I7" s="49"/>
      <c r="K7" s="44" t="s">
        <v>16</v>
      </c>
      <c r="L7" s="45"/>
      <c r="N7" s="46" t="s">
        <v>2</v>
      </c>
      <c r="O7" s="47"/>
    </row>
    <row r="8" spans="2:19" ht="30" customHeight="1" x14ac:dyDescent="0.25">
      <c r="B8" s="51" t="s">
        <v>55</v>
      </c>
      <c r="C8" s="84" t="s">
        <v>62</v>
      </c>
      <c r="D8" s="2"/>
      <c r="E8" s="51" t="s">
        <v>77</v>
      </c>
      <c r="F8" s="115">
        <v>242687000</v>
      </c>
      <c r="G8" s="2"/>
      <c r="H8" s="6" t="s">
        <v>29</v>
      </c>
      <c r="I8" s="28">
        <v>38550040.359999999</v>
      </c>
      <c r="K8" s="6" t="s">
        <v>37</v>
      </c>
      <c r="L8" s="28">
        <v>46076445.149999999</v>
      </c>
      <c r="N8" s="50" t="s">
        <v>12</v>
      </c>
      <c r="O8" s="39">
        <v>65104184</v>
      </c>
      <c r="Q8" s="3"/>
      <c r="R8" s="10"/>
    </row>
    <row r="9" spans="2:19" ht="33.75" customHeight="1" x14ac:dyDescent="0.25">
      <c r="B9" s="71"/>
      <c r="C9" s="85"/>
      <c r="D9" s="2"/>
      <c r="E9" s="71"/>
      <c r="F9" s="116"/>
      <c r="G9" s="2"/>
      <c r="H9" s="6" t="s">
        <v>30</v>
      </c>
      <c r="I9" s="28">
        <v>4664536.58</v>
      </c>
      <c r="K9" s="6" t="s">
        <v>38</v>
      </c>
      <c r="L9" s="28">
        <v>67251.06</v>
      </c>
      <c r="N9" s="50"/>
      <c r="O9" s="39"/>
    </row>
    <row r="10" spans="2:19" ht="30" customHeight="1" x14ac:dyDescent="0.25">
      <c r="B10" s="71"/>
      <c r="C10" s="85"/>
      <c r="D10" s="2"/>
      <c r="E10" s="52"/>
      <c r="F10" s="117"/>
      <c r="G10" s="2"/>
      <c r="H10" s="6" t="s">
        <v>31</v>
      </c>
      <c r="I10" s="28">
        <v>949927.22</v>
      </c>
      <c r="K10" s="6" t="s">
        <v>39</v>
      </c>
      <c r="L10" s="28">
        <v>80499.06</v>
      </c>
      <c r="N10" s="50" t="s">
        <v>13</v>
      </c>
      <c r="O10" s="39">
        <v>38454248.359999999</v>
      </c>
      <c r="R10" s="70"/>
      <c r="S10" s="59"/>
    </row>
    <row r="11" spans="2:19" ht="30" customHeight="1" x14ac:dyDescent="0.25">
      <c r="B11" s="52"/>
      <c r="C11" s="114"/>
      <c r="D11" s="2"/>
      <c r="E11" s="51" t="s">
        <v>5</v>
      </c>
      <c r="F11" s="115">
        <v>46247668.07</v>
      </c>
      <c r="G11" s="2"/>
      <c r="H11" s="26" t="s">
        <v>32</v>
      </c>
      <c r="I11" s="29">
        <v>537531.98</v>
      </c>
      <c r="K11" s="27" t="s">
        <v>66</v>
      </c>
      <c r="L11" s="28">
        <v>0</v>
      </c>
      <c r="N11" s="50"/>
      <c r="O11" s="39"/>
      <c r="R11" s="70"/>
      <c r="S11" s="59"/>
    </row>
    <row r="12" spans="2:19" ht="30" customHeight="1" x14ac:dyDescent="0.25">
      <c r="B12" s="51" t="s">
        <v>60</v>
      </c>
      <c r="C12" s="72" t="s">
        <v>63</v>
      </c>
      <c r="D12" s="2"/>
      <c r="E12" s="71"/>
      <c r="F12" s="116"/>
      <c r="G12" s="2"/>
      <c r="H12" s="27" t="s">
        <v>33</v>
      </c>
      <c r="I12" s="28">
        <v>1112208.25</v>
      </c>
      <c r="K12" s="6" t="s">
        <v>40</v>
      </c>
      <c r="L12" s="28">
        <v>23472.799999999999</v>
      </c>
      <c r="N12" s="50"/>
      <c r="O12" s="39"/>
      <c r="R12" s="70"/>
      <c r="S12" s="59"/>
    </row>
    <row r="13" spans="2:19" ht="30" customHeight="1" thickBot="1" x14ac:dyDescent="0.3">
      <c r="B13" s="71"/>
      <c r="C13" s="73"/>
      <c r="D13" s="2"/>
      <c r="E13" s="52"/>
      <c r="F13" s="117"/>
      <c r="G13" s="2"/>
      <c r="H13" s="24" t="s">
        <v>58</v>
      </c>
      <c r="I13" s="30">
        <v>433423.68</v>
      </c>
      <c r="K13" s="106"/>
      <c r="L13" s="135"/>
      <c r="N13" s="50"/>
      <c r="O13" s="39"/>
      <c r="R13" s="70"/>
      <c r="S13" s="60"/>
    </row>
    <row r="14" spans="2:19" ht="28.5" customHeight="1" x14ac:dyDescent="0.25">
      <c r="B14" s="52"/>
      <c r="C14" s="74"/>
      <c r="D14" s="2"/>
      <c r="E14" s="51" t="s">
        <v>11</v>
      </c>
      <c r="F14" s="68">
        <f>+F11/F8</f>
        <v>0.19056508206043174</v>
      </c>
      <c r="G14" s="2"/>
      <c r="H14" s="44" t="s">
        <v>21</v>
      </c>
      <c r="I14" s="45"/>
      <c r="K14" s="136"/>
      <c r="L14" s="137"/>
      <c r="N14" s="56" t="s">
        <v>14</v>
      </c>
      <c r="O14" s="53">
        <f>+O10/O8</f>
        <v>0.59065709755305429</v>
      </c>
    </row>
    <row r="15" spans="2:19" ht="39" customHeight="1" x14ac:dyDescent="0.25">
      <c r="B15" s="51" t="s">
        <v>56</v>
      </c>
      <c r="C15" s="72" t="s">
        <v>64</v>
      </c>
      <c r="D15" s="2"/>
      <c r="E15" s="52"/>
      <c r="F15" s="69"/>
      <c r="G15" s="2"/>
      <c r="H15" s="121"/>
      <c r="I15" s="122"/>
      <c r="K15" s="136"/>
      <c r="L15" s="137"/>
      <c r="N15" s="57"/>
      <c r="O15" s="54"/>
    </row>
    <row r="16" spans="2:19" ht="33" customHeight="1" x14ac:dyDescent="0.25">
      <c r="B16" s="71"/>
      <c r="C16" s="73"/>
      <c r="D16" s="2"/>
      <c r="E16" s="96"/>
      <c r="F16" s="97"/>
      <c r="G16" s="2"/>
      <c r="H16" s="50" t="s">
        <v>35</v>
      </c>
      <c r="I16" s="39">
        <v>1797716.64</v>
      </c>
      <c r="K16" s="136"/>
      <c r="L16" s="137"/>
      <c r="M16"/>
      <c r="N16" s="58"/>
      <c r="O16" s="55"/>
    </row>
    <row r="17" spans="2:15" ht="38.25" customHeight="1" x14ac:dyDescent="0.25">
      <c r="B17" s="52"/>
      <c r="C17" s="74"/>
      <c r="D17" s="2"/>
      <c r="E17" s="98"/>
      <c r="F17" s="99"/>
      <c r="G17" s="2"/>
      <c r="H17" s="50"/>
      <c r="I17" s="39"/>
      <c r="K17" s="136"/>
      <c r="L17" s="137"/>
      <c r="N17" s="6" t="s">
        <v>27</v>
      </c>
      <c r="O17" s="13" t="s">
        <v>69</v>
      </c>
    </row>
    <row r="18" spans="2:15" ht="60" customHeight="1" x14ac:dyDescent="0.25">
      <c r="B18" s="51" t="s">
        <v>57</v>
      </c>
      <c r="C18" s="84" t="s">
        <v>65</v>
      </c>
      <c r="D18" s="2"/>
      <c r="E18" s="98"/>
      <c r="F18" s="99"/>
      <c r="G18" s="2"/>
      <c r="H18" s="6" t="s">
        <v>34</v>
      </c>
      <c r="I18" s="31">
        <v>42488209.509999998</v>
      </c>
      <c r="K18" s="136"/>
      <c r="L18" s="137"/>
      <c r="N18" s="6" t="s">
        <v>26</v>
      </c>
      <c r="O18" s="13" t="s">
        <v>59</v>
      </c>
    </row>
    <row r="19" spans="2:15" ht="37.5" customHeight="1" x14ac:dyDescent="0.25">
      <c r="B19" s="71"/>
      <c r="C19" s="85"/>
      <c r="D19" s="2"/>
      <c r="E19" s="98"/>
      <c r="F19" s="99"/>
      <c r="G19" s="2"/>
      <c r="H19" s="66" t="s">
        <v>36</v>
      </c>
      <c r="I19" s="39">
        <v>1961741.92</v>
      </c>
      <c r="K19" s="136"/>
      <c r="L19" s="137"/>
      <c r="N19" s="12" t="s">
        <v>23</v>
      </c>
      <c r="O19" s="13" t="s">
        <v>70</v>
      </c>
    </row>
    <row r="20" spans="2:15" ht="37.5" customHeight="1" thickBot="1" x14ac:dyDescent="0.3">
      <c r="B20" s="75"/>
      <c r="C20" s="86"/>
      <c r="D20" s="2"/>
      <c r="E20" s="100"/>
      <c r="F20" s="101"/>
      <c r="G20" s="2"/>
      <c r="H20" s="67"/>
      <c r="I20" s="65"/>
      <c r="K20" s="138"/>
      <c r="L20" s="139"/>
      <c r="N20" s="4" t="s">
        <v>22</v>
      </c>
      <c r="O20" s="14" t="s">
        <v>61</v>
      </c>
    </row>
    <row r="21" spans="2:15" ht="23.25" customHeight="1" thickBot="1" x14ac:dyDescent="0.3">
      <c r="B21" s="2"/>
      <c r="C21" s="2"/>
      <c r="D21" s="2"/>
      <c r="E21" s="2"/>
      <c r="F21" s="18"/>
      <c r="G21" s="2"/>
      <c r="H21" s="2"/>
      <c r="I21" s="2"/>
    </row>
    <row r="22" spans="2:15" ht="35.25" customHeight="1" thickBot="1" x14ac:dyDescent="0.3">
      <c r="B22" s="2"/>
      <c r="C22" s="2"/>
      <c r="D22" s="37" t="s">
        <v>4</v>
      </c>
      <c r="E22" s="38"/>
      <c r="F22" s="38" t="s">
        <v>3</v>
      </c>
      <c r="G22" s="38"/>
      <c r="H22" s="15" t="s">
        <v>5</v>
      </c>
      <c r="I22" s="16" t="s">
        <v>6</v>
      </c>
      <c r="K22" s="61" t="s">
        <v>68</v>
      </c>
      <c r="L22" s="62"/>
      <c r="M22" s="62"/>
      <c r="N22" s="63"/>
      <c r="O22" s="64"/>
    </row>
    <row r="23" spans="2:15" ht="41.25" customHeight="1" x14ac:dyDescent="0.25">
      <c r="B23" s="46" t="s">
        <v>20</v>
      </c>
      <c r="C23" s="19" t="s">
        <v>24</v>
      </c>
      <c r="D23" s="89" t="s">
        <v>47</v>
      </c>
      <c r="E23" s="90"/>
      <c r="F23" s="93">
        <v>37324425</v>
      </c>
      <c r="G23" s="93"/>
      <c r="H23" s="32">
        <v>21193750.93</v>
      </c>
      <c r="I23" s="17">
        <f>+H23/F23*100</f>
        <v>56.782524928381349</v>
      </c>
      <c r="K23" s="140" t="s">
        <v>71</v>
      </c>
      <c r="L23" s="153"/>
      <c r="M23" s="153"/>
      <c r="N23" s="153"/>
      <c r="O23" s="154"/>
    </row>
    <row r="24" spans="2:15" ht="55.5" customHeight="1" x14ac:dyDescent="0.25">
      <c r="B24" s="80"/>
      <c r="C24" s="20" t="s">
        <v>25</v>
      </c>
      <c r="D24" s="94" t="s">
        <v>48</v>
      </c>
      <c r="E24" s="95"/>
      <c r="F24" s="91">
        <v>5621557</v>
      </c>
      <c r="G24" s="92"/>
      <c r="H24" s="32">
        <v>1570795.7</v>
      </c>
      <c r="I24" s="17">
        <f t="shared" ref="I24" si="0">+H24/F24*100</f>
        <v>27.942360097033614</v>
      </c>
      <c r="K24" s="155"/>
      <c r="L24" s="156"/>
      <c r="M24" s="156"/>
      <c r="N24" s="156"/>
      <c r="O24" s="157"/>
    </row>
    <row r="25" spans="2:15" ht="7.5" customHeight="1" x14ac:dyDescent="0.25">
      <c r="B25" s="80"/>
      <c r="C25" s="35" t="s">
        <v>41</v>
      </c>
      <c r="D25" s="106" t="s">
        <v>49</v>
      </c>
      <c r="E25" s="107"/>
      <c r="F25" s="76">
        <v>170481809</v>
      </c>
      <c r="G25" s="77"/>
      <c r="H25" s="112">
        <v>10379774.210000001</v>
      </c>
      <c r="I25" s="110">
        <f>+H25/F25*100</f>
        <v>6.0884937055073136</v>
      </c>
      <c r="K25" s="158"/>
      <c r="L25" s="159"/>
      <c r="M25" s="159"/>
      <c r="N25" s="159"/>
      <c r="O25" s="160"/>
    </row>
    <row r="26" spans="2:15" ht="80.25" customHeight="1" x14ac:dyDescent="0.25">
      <c r="B26" s="80"/>
      <c r="C26" s="36"/>
      <c r="D26" s="108"/>
      <c r="E26" s="109"/>
      <c r="F26" s="78"/>
      <c r="G26" s="79"/>
      <c r="H26" s="113"/>
      <c r="I26" s="111"/>
      <c r="K26" s="141" t="s">
        <v>72</v>
      </c>
      <c r="L26" s="142"/>
      <c r="M26" s="142"/>
      <c r="N26" s="142"/>
      <c r="O26" s="143"/>
    </row>
    <row r="27" spans="2:15" ht="80.25" customHeight="1" x14ac:dyDescent="0.25">
      <c r="B27" s="81"/>
      <c r="C27" s="20" t="s">
        <v>42</v>
      </c>
      <c r="D27" s="87" t="s">
        <v>50</v>
      </c>
      <c r="E27" s="88"/>
      <c r="F27" s="91">
        <v>11649402</v>
      </c>
      <c r="G27" s="92"/>
      <c r="H27" s="32">
        <v>5383287.21</v>
      </c>
      <c r="I27" s="17">
        <f t="shared" ref="I27:I30" si="1">+H27/F27*100</f>
        <v>46.210845930117273</v>
      </c>
      <c r="K27" s="144"/>
      <c r="L27" s="145"/>
      <c r="M27" s="145"/>
      <c r="N27" s="145"/>
      <c r="O27" s="146"/>
    </row>
    <row r="28" spans="2:15" ht="86.25" customHeight="1" x14ac:dyDescent="0.25">
      <c r="B28" s="81"/>
      <c r="C28" s="35" t="s">
        <v>43</v>
      </c>
      <c r="D28" s="106" t="s">
        <v>51</v>
      </c>
      <c r="E28" s="107"/>
      <c r="F28" s="76">
        <v>3587127</v>
      </c>
      <c r="G28" s="77"/>
      <c r="H28" s="112">
        <v>1773525.53</v>
      </c>
      <c r="I28" s="110">
        <f>+H28/F28*100</f>
        <v>49.441392233952129</v>
      </c>
      <c r="K28" s="129" t="s">
        <v>73</v>
      </c>
      <c r="L28" s="130"/>
      <c r="M28" s="130"/>
      <c r="N28" s="130"/>
      <c r="O28" s="131"/>
    </row>
    <row r="29" spans="2:15" ht="19.5" customHeight="1" x14ac:dyDescent="0.25">
      <c r="B29" s="81"/>
      <c r="C29" s="36"/>
      <c r="D29" s="108"/>
      <c r="E29" s="109"/>
      <c r="F29" s="78"/>
      <c r="G29" s="79"/>
      <c r="H29" s="113"/>
      <c r="I29" s="111"/>
      <c r="K29" s="123" t="s">
        <v>74</v>
      </c>
      <c r="L29" s="124"/>
      <c r="M29" s="124"/>
      <c r="N29" s="124"/>
      <c r="O29" s="125"/>
    </row>
    <row r="30" spans="2:15" ht="182.25" customHeight="1" x14ac:dyDescent="0.25">
      <c r="B30" s="81"/>
      <c r="C30" s="20" t="s">
        <v>44</v>
      </c>
      <c r="D30" s="89" t="s">
        <v>52</v>
      </c>
      <c r="E30" s="90"/>
      <c r="F30" s="93">
        <v>5660899</v>
      </c>
      <c r="G30" s="93"/>
      <c r="H30" s="32">
        <v>2523374.86</v>
      </c>
      <c r="I30" s="17">
        <f t="shared" si="1"/>
        <v>44.575514595826562</v>
      </c>
      <c r="K30" s="126"/>
      <c r="L30" s="127"/>
      <c r="M30" s="127"/>
      <c r="N30" s="127"/>
      <c r="O30" s="128"/>
    </row>
    <row r="31" spans="2:15" ht="73.5" customHeight="1" x14ac:dyDescent="0.25">
      <c r="B31" s="82"/>
      <c r="C31" s="21" t="s">
        <v>45</v>
      </c>
      <c r="D31" s="94" t="s">
        <v>53</v>
      </c>
      <c r="E31" s="95"/>
      <c r="F31" s="91">
        <v>8027755</v>
      </c>
      <c r="G31" s="92"/>
      <c r="H31" s="33">
        <v>3423159.63</v>
      </c>
      <c r="I31" s="23">
        <f>+H31/F31*100</f>
        <v>42.641555827251828</v>
      </c>
      <c r="K31" s="132" t="s">
        <v>75</v>
      </c>
      <c r="L31" s="133"/>
      <c r="M31" s="133"/>
      <c r="N31" s="133"/>
      <c r="O31" s="134"/>
    </row>
    <row r="32" spans="2:15" ht="154.5" customHeight="1" thickBot="1" x14ac:dyDescent="0.3">
      <c r="B32" s="83"/>
      <c r="C32" s="22" t="s">
        <v>46</v>
      </c>
      <c r="D32" s="102" t="s">
        <v>54</v>
      </c>
      <c r="E32" s="103"/>
      <c r="F32" s="104">
        <v>334026</v>
      </c>
      <c r="G32" s="105"/>
      <c r="H32" s="34">
        <v>0</v>
      </c>
      <c r="I32" s="25">
        <f>+H32/F32*100</f>
        <v>0</v>
      </c>
      <c r="K32" s="118" t="s">
        <v>76</v>
      </c>
      <c r="L32" s="119"/>
      <c r="M32" s="119"/>
      <c r="N32" s="119"/>
      <c r="O32" s="120"/>
    </row>
    <row r="33" spans="11:11" x14ac:dyDescent="0.25">
      <c r="K33" s="11"/>
    </row>
  </sheetData>
  <mergeCells count="69">
    <mergeCell ref="K32:O32"/>
    <mergeCell ref="H14:I15"/>
    <mergeCell ref="K29:O30"/>
    <mergeCell ref="K28:O28"/>
    <mergeCell ref="K31:O31"/>
    <mergeCell ref="H25:H26"/>
    <mergeCell ref="K13:L20"/>
    <mergeCell ref="K23:O25"/>
    <mergeCell ref="K26:O27"/>
    <mergeCell ref="I25:I26"/>
    <mergeCell ref="H28:H29"/>
    <mergeCell ref="I28:I29"/>
    <mergeCell ref="F28:G29"/>
    <mergeCell ref="B8:B11"/>
    <mergeCell ref="C8:C11"/>
    <mergeCell ref="E8:E10"/>
    <mergeCell ref="F8:F10"/>
    <mergeCell ref="E11:E13"/>
    <mergeCell ref="F11:F13"/>
    <mergeCell ref="D28:E29"/>
    <mergeCell ref="D31:E31"/>
    <mergeCell ref="F31:G31"/>
    <mergeCell ref="D25:E26"/>
    <mergeCell ref="F30:G30"/>
    <mergeCell ref="B18:B20"/>
    <mergeCell ref="F22:G22"/>
    <mergeCell ref="F25:G26"/>
    <mergeCell ref="B23:B32"/>
    <mergeCell ref="C18:C20"/>
    <mergeCell ref="D27:E27"/>
    <mergeCell ref="D23:E23"/>
    <mergeCell ref="F27:G27"/>
    <mergeCell ref="F23:G23"/>
    <mergeCell ref="D24:E24"/>
    <mergeCell ref="F24:G24"/>
    <mergeCell ref="E16:F20"/>
    <mergeCell ref="D30:E30"/>
    <mergeCell ref="D32:E32"/>
    <mergeCell ref="F32:G32"/>
    <mergeCell ref="C28:C29"/>
    <mergeCell ref="F14:F15"/>
    <mergeCell ref="O10:O13"/>
    <mergeCell ref="N10:N13"/>
    <mergeCell ref="R10:R13"/>
    <mergeCell ref="B15:B17"/>
    <mergeCell ref="C15:C17"/>
    <mergeCell ref="C12:C14"/>
    <mergeCell ref="B12:B14"/>
    <mergeCell ref="N14:N16"/>
    <mergeCell ref="S10:S13"/>
    <mergeCell ref="K22:O22"/>
    <mergeCell ref="I19:I20"/>
    <mergeCell ref="H19:H20"/>
    <mergeCell ref="C25:C26"/>
    <mergeCell ref="D22:E22"/>
    <mergeCell ref="O8:O9"/>
    <mergeCell ref="B2:O2"/>
    <mergeCell ref="B3:O3"/>
    <mergeCell ref="B4:O4"/>
    <mergeCell ref="K7:L7"/>
    <mergeCell ref="N7:O7"/>
    <mergeCell ref="E7:F7"/>
    <mergeCell ref="B7:C7"/>
    <mergeCell ref="H7:I7"/>
    <mergeCell ref="N8:N9"/>
    <mergeCell ref="E14:E15"/>
    <mergeCell ref="H16:H17"/>
    <mergeCell ref="I16:I17"/>
    <mergeCell ref="O14:O16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301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E6" sqref="E6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6" t="s">
        <v>8</v>
      </c>
      <c r="B1" s="7">
        <v>20575616.25</v>
      </c>
    </row>
    <row r="2" spans="1:2" ht="38.25" x14ac:dyDescent="0.25">
      <c r="A2" s="6" t="s">
        <v>18</v>
      </c>
      <c r="B2" s="7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I20" sqref="I20"/>
    </sheetView>
  </sheetViews>
  <sheetFormatPr baseColWidth="10" defaultRowHeight="15" x14ac:dyDescent="0.25"/>
  <cols>
    <col min="1" max="1" width="34.42578125" bestFit="1" customWidth="1"/>
    <col min="2" max="2" width="15.140625" bestFit="1" customWidth="1"/>
  </cols>
  <sheetData>
    <row r="2" spans="1:2" x14ac:dyDescent="0.25">
      <c r="A2" s="56" t="s">
        <v>0</v>
      </c>
      <c r="B2" s="147">
        <v>317687000</v>
      </c>
    </row>
    <row r="3" spans="1:2" x14ac:dyDescent="0.25">
      <c r="A3" s="58"/>
      <c r="B3" s="148"/>
    </row>
    <row r="4" spans="1:2" x14ac:dyDescent="0.25">
      <c r="A4" s="56" t="s">
        <v>9</v>
      </c>
      <c r="B4" s="149">
        <v>92009887.060000002</v>
      </c>
    </row>
    <row r="5" spans="1:2" x14ac:dyDescent="0.25">
      <c r="A5" s="58"/>
      <c r="B5" s="150"/>
    </row>
    <row r="6" spans="1:2" x14ac:dyDescent="0.25">
      <c r="A6" s="56" t="s">
        <v>10</v>
      </c>
      <c r="B6" s="151">
        <f>+B4/B2</f>
        <v>0.28962433798046505</v>
      </c>
    </row>
    <row r="7" spans="1:2" x14ac:dyDescent="0.25">
      <c r="A7" s="58"/>
      <c r="B7" s="152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fcf9931-6988-4c26-989d-90fd7d9d6177"/>
    <ds:schemaRef ds:uri="http://www.w3.org/XML/1998/namespace"/>
    <ds:schemaRef ds:uri="http://schemas.microsoft.com/office/infopath/2007/PartnerControls"/>
    <ds:schemaRef ds:uri="2de3127d-b50e-4c29-b846-9213acea4d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Imer Basilio Mendoza Velásquez</cp:lastModifiedBy>
  <cp:lastPrinted>2023-08-09T21:37:14Z</cp:lastPrinted>
  <dcterms:created xsi:type="dcterms:W3CDTF">2023-02-11T22:01:01Z</dcterms:created>
  <dcterms:modified xsi:type="dcterms:W3CDTF">2024-09-02T14:11:57Z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