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jefeuip\Downloads\"/>
    </mc:Choice>
  </mc:AlternateContent>
  <xr:revisionPtr revIDLastSave="0" documentId="13_ncr:1_{AF02DA4F-A2E5-42FC-85F3-17DB85B56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 Enero 2026" sheetId="16" r:id="rId1"/>
  </sheets>
  <definedNames>
    <definedName name="_xlnm.Print_Titles" localSheetId="0">'Tablero Enero 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6" l="1"/>
  <c r="I29" i="16"/>
  <c r="I28" i="16"/>
  <c r="I26" i="16"/>
  <c r="I25" i="16"/>
  <c r="I23" i="16"/>
  <c r="I22" i="16"/>
  <c r="I21" i="16"/>
  <c r="O12" i="16"/>
  <c r="F12" i="16"/>
</calcChain>
</file>

<file path=xl/sharedStrings.xml><?xml version="1.0" encoding="utf-8"?>
<sst xmlns="http://schemas.openxmlformats.org/spreadsheetml/2006/main" count="73" uniqueCount="72">
  <si>
    <t>TABLERO DE RENDICIÓN DE CUENTAS</t>
  </si>
  <si>
    <t>MINISTERIO DE ENERGÍA Y MINAS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</si>
  <si>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</si>
  <si>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</si>
  <si>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</si>
  <si>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</si>
  <si>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</si>
  <si>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Ministro de Energía y Minas</t>
  </si>
  <si>
    <t>Ing. Víctor Hugo Ventura Ruiz</t>
  </si>
  <si>
    <t>Grupo (000): SERVICIOS PERSONALES</t>
  </si>
  <si>
    <t>Región (I): METROPOLITANA</t>
  </si>
  <si>
    <t>Presupuesto para pago de salarios y honorarios</t>
  </si>
  <si>
    <t>Grupo (100): SERVICIOS NO PERSONALES</t>
  </si>
  <si>
    <t>Región (III): NORORIENTE</t>
  </si>
  <si>
    <t>Grupo (200): MATERIALES Y SUMINISTROS</t>
  </si>
  <si>
    <t>Región (V): CENTRAL</t>
  </si>
  <si>
    <t>Presupuesto ejecutado en pago de salarios y honorarios</t>
  </si>
  <si>
    <t>Presupuesto ejecutado</t>
  </si>
  <si>
    <t>Grupo (300): PROPIEDAD, PLANTA, EQUIPO E INTANGIBLES</t>
  </si>
  <si>
    <t>Región (VI): SUROCCIDENTE</t>
  </si>
  <si>
    <t>Viceministro de Energía y Minas encargado del Área Energética</t>
  </si>
  <si>
    <t>Ing. Juan Fernando Castro Martínez</t>
  </si>
  <si>
    <t>Grupo (400): TRANSFERENCIAS CORRIENTES</t>
  </si>
  <si>
    <t>Región (VIII): PETÉN</t>
  </si>
  <si>
    <t>Grupo (900): ASIGNACIONES GLOBALES</t>
  </si>
  <si>
    <t>Porcentaje de ejecución</t>
  </si>
  <si>
    <t>EJECUCIÓN 
POR FINALIDADES</t>
  </si>
  <si>
    <t>Porcentaje de ejecución en el pago de salarios y honorarios</t>
  </si>
  <si>
    <t>010000: SERVICIOS PÚBLICOS GENERALES</t>
  </si>
  <si>
    <t>Personal permanente 011</t>
  </si>
  <si>
    <t>Viceministro de Desarrollo Sostenible</t>
  </si>
  <si>
    <t>050000: ASUNTOS ECONÓMICOS</t>
  </si>
  <si>
    <t>Personal temporal 021
Personal temporal 022
Jornales 031</t>
  </si>
  <si>
    <t>000 personas
004 personas
000 personas</t>
  </si>
  <si>
    <t>060000: PROTECCIÓN AMBIENTAL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</si>
  <si>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</si>
  <si>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</si>
  <si>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</si>
  <si>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</si>
  <si>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</si>
  <si>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PRESUPUESTARIOS</t>
  </si>
  <si>
    <t>PROGRAMA 1</t>
  </si>
  <si>
    <t>ACTIVIDADES CENTRALES</t>
  </si>
  <si>
    <t>PROGRAMA 3</t>
  </si>
  <si>
    <t>DESARROLLO SOSTENIBLE DEL SECTOR ENERGETICO, MINERO Y DE HIDROCARBUROS (ACTIVIDAD COMUN A LOS PROGRAMAS 11, 12 Y 15)</t>
  </si>
  <si>
    <t>PROGRAMA 11</t>
  </si>
  <si>
    <t>FOMENTO Y CONTROL EN LA EXPLORACION, EXPLOTACION Y COMERCIALIZACION DE HIDROCARBUROS</t>
  </si>
  <si>
    <t>PROGRAMA 12</t>
  </si>
  <si>
    <t>FOMENTO A LA ACTIVIDAD MINERA</t>
  </si>
  <si>
    <t>PROGRAMAS PRESUPUESTARIOS</t>
  </si>
  <si>
    <t>PROGRAMA 13</t>
  </si>
  <si>
    <t>SEGURIDAD RADIOLOGICA</t>
  </si>
  <si>
    <t>PROGRAMA 14</t>
  </si>
  <si>
    <t>SERVICIOS TECNICOS DE LABORATORIO</t>
  </si>
  <si>
    <t>PROGRAMA 15</t>
  </si>
  <si>
    <t>FOMENTO DE LAS ACTIVIDADES DE GENERACION, TRANSMISION Y DISTRIBUCION DE ENERGIA</t>
  </si>
  <si>
    <t>PROGRAMA 99</t>
  </si>
  <si>
    <t>PARTIDAS NO ASIGNABLES A PROGRAMAS</t>
  </si>
  <si>
    <t>Ing. Erwin Barrios Torres</t>
  </si>
  <si>
    <t>Viceministro de Energía y Minas encargado del Área de Minería e Hidrocarburos</t>
  </si>
  <si>
    <t>ACTUALIZADO AL 31 DE ENERO DEL 2026</t>
  </si>
  <si>
    <t>PRINCIPALES AVANCES O LOGROS
AL 31 DE ENERO DE 2026</t>
  </si>
  <si>
    <t>Presupuesto vigente 2026</t>
  </si>
  <si>
    <t>270 personas</t>
  </si>
  <si>
    <t>009 personas</t>
  </si>
  <si>
    <t>217 personas</t>
  </si>
  <si>
    <r>
      <t>PROGRAMA 03: Desarrollo sostenible del séctor energético, minero y de hidrocarburos (Actividad Común a los programas 11, 12 y 15)</t>
    </r>
    <r>
      <rPr>
        <u/>
        <sz val="10"/>
        <rFont val="Arial"/>
        <charset val="134"/>
      </rPr>
      <t xml:space="preserve">
</t>
    </r>
    <r>
      <rPr>
        <b/>
        <u/>
        <sz val="10"/>
        <rFont val="Arial"/>
        <charset val="134"/>
      </rPr>
      <t xml:space="preserve">Avance:
</t>
    </r>
    <r>
      <rPr>
        <sz val="10"/>
        <rFont val="Arial"/>
        <charset val="134"/>
      </rPr>
      <t>•05 Mesas de diálogo en comunidades relacionadas con proyectos energéticos y/o mineros. Según se detalla a continuación:
-1 Nahuaron, S.A. en San Juan Sacatepéquez, Guatemala (Población Maya Kaqchiquel).
-1 Arenera Maconel en Jocotán y Macotán, Chiquimula (Población Maya Chortí).
-1 Proyecto comunitario Tierra Santa en Cubulco y Rabinal, Baja Verapaz (Población Ladina).
-1 Hidroeléctrica Santagua en Chiquimulilla, Santa Rosa (Población Xinka).
-1 Proyecto Minero Escobal en San Rafael Las Flores, Santa Rosa (Población Xinka).
•23 expedientes internos e instrumentos ambientales revisados y emisión de opinión en temas de minería, hidrocarburos y energía.</t>
    </r>
  </si>
  <si>
    <r>
      <rPr>
        <b/>
        <u/>
        <sz val="10"/>
        <rFont val="Arial"/>
        <charset val="134"/>
      </rPr>
      <t>PROGRAMA 11: Fomento y Control en la exploración, explotación y comercialización de hidrocarburos</t>
    </r>
    <r>
      <rPr>
        <b/>
        <sz val="10"/>
        <rFont val="Arial"/>
        <charset val="134"/>
      </rPr>
      <t xml:space="preserve">
Avances</t>
    </r>
    <r>
      <rPr>
        <sz val="10"/>
        <rFont val="Arial"/>
        <charset val="134"/>
      </rPr>
      <t xml:space="preserve">:
</t>
    </r>
    <r>
      <rPr>
        <b/>
        <sz val="10"/>
        <rFont val="Arial"/>
        <charset val="134"/>
      </rPr>
      <t>Exploración y Explotación</t>
    </r>
    <r>
      <rPr>
        <sz val="10"/>
        <rFont val="Arial"/>
        <charset val="134"/>
      </rPr>
      <t xml:space="preserve">
•4 inspecciones a empresas petroleras operadoras de contratos en fase de exploración.
•10 inspecciones permanentes a empresas petroleras operadoras de contrato en fase de explotación.
</t>
    </r>
    <r>
      <rPr>
        <b/>
        <sz val="10"/>
        <rFont val="Arial"/>
        <family val="2"/>
      </rPr>
      <t>Comercialización</t>
    </r>
    <r>
      <rPr>
        <sz val="10"/>
        <rFont val="Arial"/>
        <charset val="134"/>
      </rPr>
      <t>.
•392 inspecciones técnicas y legales con peritajes a empresas que conforman la cadena de comercialización de hidrocarburos. 
•13 documentos de divulgación de información del subsector hidrocarburos en Guatemala. 
•30 inspecciones técnicas a empresas que conforman la cadena de comercialización de hidrocarburos en proceso de otorgamiento de licencias. 28 a estaciones de servicio y 02 a depósitos de almacenamiento para consumo propio.</t>
    </r>
  </si>
  <si>
    <r>
      <t xml:space="preserve">PROGRAMA 12: Fomento a la Actividad Minera 
Avance:
Personas individuales y jurídicas
</t>
    </r>
    <r>
      <rPr>
        <sz val="10"/>
        <rFont val="Arial"/>
        <charset val="134"/>
      </rPr>
      <t xml:space="preserve">•7 Personas individuales o jurídicas titulares de derechos mineros beneficiadas con la emisión de dictámenes de polígonos para verificación de áreas solicitadas y otorgadas. 
•2 Personas individuales o jurídicas beneficiadas con la emisión de dictámenes de polígonos mineros para la verificación de áreas técnicamente factibles. 
</t>
    </r>
    <r>
      <rPr>
        <b/>
        <sz val="10"/>
        <rFont val="Arial"/>
        <family val="2"/>
      </rPr>
      <t>Inspecciones</t>
    </r>
    <r>
      <rPr>
        <sz val="10"/>
        <rFont val="Arial"/>
        <charset val="134"/>
      </rPr>
      <t xml:space="preserve">
•16 inspecciones de operaciones a derechos mineros y a operaciones mineras ilegales, por denuncia. 
•1 supervisión e inspecciones a personas individuales o jurídicas en los productos mineros autorizados para exportación.
</t>
    </r>
  </si>
  <si>
    <r>
      <t xml:space="preserve">PROGRAMA 14: Servicios Técnicos de Laboratorio
Avance:
</t>
    </r>
    <r>
      <rPr>
        <sz val="10"/>
        <rFont val="Arial"/>
        <charset val="134"/>
      </rPr>
      <t>• 1,273 análisis de laboratorio en: minerales, hidrocarburos y/o aplicaciones nucleares.</t>
    </r>
  </si>
  <si>
    <r>
      <t xml:space="preserve">PROGRAMA 15: Fomento de las actividades de generación, transmisión y distribución de energía eléctrica
Avances: 
</t>
    </r>
    <r>
      <rPr>
        <sz val="10"/>
        <rFont val="Arial"/>
        <charset val="134"/>
      </rPr>
      <t xml:space="preserve">•2 informes de verificación de cumplimiento de contratos otorgados a generadores y adjudicatarios. 
•5 personas individuales o jurídicas registradas como Agentes y Grandes usuarios del Mercado Mayorita. re) como Agentes y Grandes usuarios del Mercado Mayorista. </t>
    </r>
  </si>
  <si>
    <r>
      <rPr>
        <b/>
        <u/>
        <sz val="10"/>
        <rFont val="Arial"/>
        <charset val="134"/>
      </rPr>
      <t xml:space="preserve">PROGRAMA 13: Seguridad Radiológica
Avances:
</t>
    </r>
    <r>
      <rPr>
        <sz val="10"/>
        <rFont val="Arial"/>
        <charset val="134"/>
      </rPr>
      <t xml:space="preserve">22 dictámenes con su respectivo licenciamiento. Los dictámenes realizados se desagregan de la siguiente manera:
-5 dictámenes con su respectivo licenciamiento  a personas individuales o jurídicas que utilizan equipos generadores, fuentes o actividades relacionadas con radiación ionizante y no ionizante. 
-15 dictámenes con su respectivo licenciamiento a operadores individuales que utilizan equipos generadores, fuentes o actividades relacionadas con radiación, verificación o seguimiento. 
-2 dictámenes con su respectivo licenciamiento a las actividades de comercialización, transporte o afines relacionadas con equipos generadores, fuente de radiación, verificación o seguimiento. 
-7 inspecciones previo a licenciamiento a entidades públicas, personas individuales o jurídicas que utilizan fuentes, equipos generadores, o que desarrollan actividades relacionadas con radiación.
El área de cobertura de protección radiológica se ha desarrollado en los departamentos siguientes: Guatemala y Chimaltenango.
•1 capacitación realizada sobre cultura de protección y seguridad radiológica. 
</t>
    </r>
    <r>
      <rPr>
        <b/>
        <sz val="10"/>
        <rFont val="Arial"/>
        <family val="2"/>
      </rPr>
      <t>Beneficiarios</t>
    </r>
    <r>
      <rPr>
        <sz val="10"/>
        <rFont val="Arial"/>
        <charset val="134"/>
      </rPr>
      <t>: 7 personas (5 mujeres y 2 hombres)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</si>
</sst>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20">
    <font>
      <sz val="11"/>
      <color theme="1"/>
      <name val="Calibri"/>
      <charset val="134"/>
      <scheme val="minor"/>
    </font>
    <font>
      <b/>
      <sz val="20"/>
      <color rgb="FF002060"/>
      <name val="Arial"/>
      <charset val="134"/>
    </font>
    <font>
      <b/>
      <sz val="14"/>
      <color rgb="FFFF0000"/>
      <name val="Arial"/>
      <charset val="134"/>
    </font>
    <font>
      <b/>
      <sz val="18"/>
      <color rgb="FF00B05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b/>
      <sz val="12"/>
      <color theme="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color theme="1"/>
      <name val="Arial"/>
      <charset val="134"/>
    </font>
    <font>
      <sz val="9"/>
      <color theme="1"/>
      <name val="Arial"/>
      <charset val="134"/>
    </font>
    <font>
      <sz val="11"/>
      <name val="Calibri"/>
      <charset val="134"/>
      <scheme val="minor"/>
    </font>
    <font>
      <b/>
      <u/>
      <sz val="10"/>
      <name val="Arial"/>
      <charset val="134"/>
    </font>
    <font>
      <u/>
      <sz val="10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8" fillId="2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1" fillId="2" borderId="0" xfId="0" applyFont="1" applyFill="1"/>
    <xf numFmtId="0" fontId="11" fillId="0" borderId="0" xfId="0" applyFont="1"/>
    <xf numFmtId="0" fontId="8" fillId="2" borderId="49" xfId="0" applyFont="1" applyFill="1" applyBorder="1" applyAlignment="1">
      <alignment horizontal="center" vertical="center" wrapText="1"/>
    </xf>
    <xf numFmtId="0" fontId="0" fillId="2" borderId="51" xfId="0" applyFill="1" applyBorder="1"/>
    <xf numFmtId="0" fontId="0" fillId="2" borderId="0" xfId="0" applyFill="1" applyBorder="1"/>
    <xf numFmtId="0" fontId="0" fillId="2" borderId="57" xfId="0" applyFill="1" applyBorder="1"/>
    <xf numFmtId="0" fontId="0" fillId="2" borderId="60" xfId="0" applyFill="1" applyBorder="1"/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6" fontId="5" fillId="2" borderId="0" xfId="0" applyNumberFormat="1" applyFont="1" applyFill="1" applyAlignment="1">
      <alignment horizontal="center" vertical="center"/>
    </xf>
    <xf numFmtId="0" fontId="16" fillId="0" borderId="47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left" vertical="center" wrapText="1"/>
    </xf>
    <xf numFmtId="44" fontId="16" fillId="4" borderId="47" xfId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6" fillId="4" borderId="18" xfId="1" applyFont="1" applyFill="1" applyBorder="1" applyAlignment="1">
      <alignment horizontal="right" vertical="center"/>
    </xf>
    <xf numFmtId="44" fontId="16" fillId="4" borderId="47" xfId="1" applyFont="1" applyFill="1" applyBorder="1" applyAlignment="1">
      <alignment horizontal="center" vertical="center"/>
    </xf>
    <xf numFmtId="44" fontId="16" fillId="2" borderId="25" xfId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44" fontId="16" fillId="2" borderId="29" xfId="1" applyFont="1" applyFill="1" applyBorder="1" applyAlignment="1">
      <alignment horizontal="center" vertical="center"/>
    </xf>
    <xf numFmtId="2" fontId="16" fillId="0" borderId="47" xfId="0" applyNumberFormat="1" applyFont="1" applyBorder="1" applyAlignment="1">
      <alignment horizontal="center" vertical="center"/>
    </xf>
    <xf numFmtId="44" fontId="16" fillId="2" borderId="39" xfId="1" applyFont="1" applyFill="1" applyBorder="1" applyAlignment="1">
      <alignment horizontal="center" vertical="center"/>
    </xf>
    <xf numFmtId="2" fontId="16" fillId="0" borderId="48" xfId="0" applyNumberFormat="1" applyFont="1" applyBorder="1" applyAlignment="1">
      <alignment horizontal="center" vertical="center"/>
    </xf>
    <xf numFmtId="44" fontId="16" fillId="2" borderId="32" xfId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4" fontId="16" fillId="0" borderId="41" xfId="1" applyFont="1" applyBorder="1" applyAlignment="1">
      <alignment horizontal="center" vertical="center"/>
    </xf>
    <xf numFmtId="44" fontId="16" fillId="0" borderId="40" xfId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4" borderId="47" xfId="1" applyFont="1" applyFill="1" applyBorder="1" applyAlignment="1">
      <alignment horizontal="center" vertical="center"/>
    </xf>
    <xf numFmtId="10" fontId="16" fillId="4" borderId="10" xfId="0" applyNumberFormat="1" applyFont="1" applyFill="1" applyBorder="1" applyAlignment="1">
      <alignment horizontal="right" vertical="center"/>
    </xf>
    <xf numFmtId="10" fontId="16" fillId="4" borderId="11" xfId="0" applyNumberFormat="1" applyFont="1" applyFill="1" applyBorder="1" applyAlignment="1">
      <alignment horizontal="right" vertical="center"/>
    </xf>
    <xf numFmtId="10" fontId="16" fillId="4" borderId="13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44" fontId="16" fillId="2" borderId="32" xfId="1" applyFont="1" applyFill="1" applyBorder="1" applyAlignment="1">
      <alignment horizontal="center" vertical="center"/>
    </xf>
    <xf numFmtId="44" fontId="16" fillId="2" borderId="35" xfId="1" applyFont="1" applyFill="1" applyBorder="1" applyAlignment="1">
      <alignment horizontal="center" vertical="center"/>
    </xf>
    <xf numFmtId="44" fontId="16" fillId="2" borderId="42" xfId="1" applyFont="1" applyFill="1" applyBorder="1" applyAlignment="1">
      <alignment horizontal="center" vertical="center"/>
    </xf>
    <xf numFmtId="44" fontId="16" fillId="4" borderId="48" xfId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4" fontId="16" fillId="4" borderId="4" xfId="1" applyFont="1" applyFill="1" applyBorder="1" applyAlignment="1">
      <alignment horizontal="right" vertical="center"/>
    </xf>
    <xf numFmtId="44" fontId="16" fillId="4" borderId="7" xfId="1" applyFont="1" applyFill="1" applyBorder="1" applyAlignment="1">
      <alignment horizontal="right" vertical="center"/>
    </xf>
    <xf numFmtId="44" fontId="16" fillId="4" borderId="9" xfId="1" applyFont="1" applyFill="1" applyBorder="1" applyAlignment="1">
      <alignment horizontal="right" vertical="center"/>
    </xf>
    <xf numFmtId="10" fontId="16" fillId="4" borderId="4" xfId="2" applyNumberFormat="1" applyFont="1" applyFill="1" applyBorder="1" applyAlignment="1">
      <alignment horizontal="right" vertical="center"/>
    </xf>
    <xf numFmtId="10" fontId="16" fillId="4" borderId="9" xfId="2" applyNumberFormat="1" applyFont="1" applyFill="1" applyBorder="1" applyAlignment="1">
      <alignment horizontal="right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44" fontId="16" fillId="0" borderId="36" xfId="1" applyFont="1" applyBorder="1" applyAlignment="1">
      <alignment horizontal="center" vertical="center"/>
    </xf>
    <xf numFmtId="44" fontId="16" fillId="0" borderId="38" xfId="1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44" fontId="16" fillId="0" borderId="25" xfId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44" fontId="16" fillId="0" borderId="26" xfId="1" applyFont="1" applyBorder="1" applyAlignment="1">
      <alignment horizontal="center" vertical="center"/>
    </xf>
    <xf numFmtId="44" fontId="16" fillId="0" borderId="28" xfId="1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justify" vertical="center" wrapText="1"/>
    </xf>
    <xf numFmtId="0" fontId="16" fillId="0" borderId="38" xfId="0" applyFont="1" applyBorder="1" applyAlignment="1">
      <alignment horizontal="justify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/>
    </xf>
    <xf numFmtId="44" fontId="16" fillId="0" borderId="30" xfId="1" applyFont="1" applyBorder="1" applyAlignment="1">
      <alignment horizontal="center" vertical="center"/>
    </xf>
    <xf numFmtId="44" fontId="16" fillId="0" borderId="34" xfId="1" applyFont="1" applyBorder="1" applyAlignment="1">
      <alignment horizontal="center" vertical="center"/>
    </xf>
    <xf numFmtId="44" fontId="16" fillId="0" borderId="33" xfId="1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53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13463211413799"/>
          <c:y val="0.138541905397393"/>
          <c:w val="0.58540765761746005"/>
          <c:h val="0.68740995837550201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2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63-46C3-801B-6C684D3323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63-46C3-801B-6C684D3323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F63-46C3-801B-6C684D332327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F63-46C3-801B-6C684D3323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F63-46C3-801B-6C684D3323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tx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F63-46C3-801B-6C684D332327}"/>
              </c:ext>
            </c:extLst>
          </c:dPt>
          <c:dLbls>
            <c:dLbl>
              <c:idx val="0"/>
              <c:layout>
                <c:manualLayout>
                  <c:x val="-0.20885497299516201"/>
                  <c:y val="9.82137364223484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Q106,500,000.00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73874972198703"/>
                      <c:h val="0.1069351691976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EF63-46C3-801B-6C684D332327}"/>
                </c:ext>
              </c:extLst>
            </c:dLbl>
            <c:dLbl>
              <c:idx val="3"/>
              <c:layout>
                <c:manualLayout>
                  <c:x val="0.36415065643002398"/>
                  <c:y val="-0.1007702966793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s-ES"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Q5,941,388.89</a:t>
                    </a:r>
                  </a:p>
                </c:rich>
              </c:tx>
              <c:spPr>
                <a:solidFill>
                  <a:schemeClr val="accent1">
                    <a:lumMod val="50000"/>
                  </a:schemeClr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ES"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18169612605401"/>
                      <c:h val="9.40981713630849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EF63-46C3-801B-6C684D332327}"/>
                </c:ext>
              </c:extLst>
            </c:dLbl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63-46C3-801B-6C684D33232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920818a-b096-4032-b262-646f9967632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s-ES"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238126</xdr:colOff>
      <xdr:row>10</xdr:row>
      <xdr:rowOff>176861</xdr:rowOff>
    </xdr:from>
    <xdr:to>
      <xdr:col>11</xdr:col>
      <xdr:colOff>685801</xdr:colOff>
      <xdr:row>17</xdr:row>
      <xdr:rowOff>311976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77651" y="3624911"/>
          <a:ext cx="2933700" cy="3697465"/>
        </a:xfrm>
        <a:prstGeom prst="rect">
          <a:avLst/>
        </a:prstGeom>
      </xdr:spPr>
    </xdr:pic>
    <xdr:clientData/>
  </xdr:twoCellAnchor>
  <xdr:twoCellAnchor>
    <xdr:from>
      <xdr:col>4</xdr:col>
      <xdr:colOff>402853</xdr:colOff>
      <xdr:row>13</xdr:row>
      <xdr:rowOff>56029</xdr:rowOff>
    </xdr:from>
    <xdr:to>
      <xdr:col>7</xdr:col>
      <xdr:colOff>54909</xdr:colOff>
      <xdr:row>17</xdr:row>
      <xdr:rowOff>369795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257175</xdr:colOff>
      <xdr:row>0</xdr:row>
      <xdr:rowOff>2</xdr:rowOff>
    </xdr:from>
    <xdr:to>
      <xdr:col>15</xdr:col>
      <xdr:colOff>47625</xdr:colOff>
      <xdr:row>2</xdr:row>
      <xdr:rowOff>247652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3225" y="0"/>
          <a:ext cx="1447800" cy="809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1298761</xdr:colOff>
      <xdr:row>13</xdr:row>
      <xdr:rowOff>427505</xdr:rowOff>
    </xdr:from>
    <xdr:to>
      <xdr:col>5</xdr:col>
      <xdr:colOff>234205</xdr:colOff>
      <xdr:row>14</xdr:row>
      <xdr:rowOff>113739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5232400" y="5113655"/>
          <a:ext cx="1183005" cy="29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/>
            <a:t>5.58%</a:t>
          </a:r>
          <a:endParaRPr lang="es-GT" altLang="en-US" sz="1100" b="1"/>
        </a:p>
      </xdr:txBody>
    </xdr:sp>
    <xdr:clientData/>
  </xdr:twoCellAnchor>
  <xdr:twoCellAnchor>
    <xdr:from>
      <xdr:col>4</xdr:col>
      <xdr:colOff>2229970</xdr:colOff>
      <xdr:row>16</xdr:row>
      <xdr:rowOff>89646</xdr:rowOff>
    </xdr:from>
    <xdr:to>
      <xdr:col>5</xdr:col>
      <xdr:colOff>672352</xdr:colOff>
      <xdr:row>16</xdr:row>
      <xdr:rowOff>380999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6163310" y="6947535"/>
          <a:ext cx="690245" cy="290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s-E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GT" sz="1100" b="1">
              <a:solidFill>
                <a:schemeClr val="bg1"/>
              </a:solidFill>
            </a:rPr>
            <a:t>100%</a:t>
          </a:r>
          <a:endParaRPr lang="es-GT" alt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104776</xdr:colOff>
      <xdr:row>0</xdr:row>
      <xdr:rowOff>9528</xdr:rowOff>
    </xdr:from>
    <xdr:to>
      <xdr:col>1</xdr:col>
      <xdr:colOff>1219201</xdr:colOff>
      <xdr:row>2</xdr:row>
      <xdr:rowOff>247653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3" t="4922" r="76300" b="83740"/>
        <a:stretch>
          <a:fillRect/>
        </a:stretch>
      </xdr:blipFill>
      <xdr:spPr>
        <a:xfrm>
          <a:off x="104775" y="9525"/>
          <a:ext cx="1257300" cy="8001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S31"/>
  <sheetViews>
    <sheetView tabSelected="1" workbookViewId="0">
      <selection activeCell="N12" sqref="N12:N14"/>
    </sheetView>
  </sheetViews>
  <sheetFormatPr baseColWidth="10" defaultColWidth="11.42578125" defaultRowHeight="15"/>
  <cols>
    <col min="1" max="1" width="2.140625" style="1" customWidth="1"/>
    <col min="2" max="2" width="25.140625" style="1" customWidth="1"/>
    <col min="3" max="3" width="29.85546875" style="1" customWidth="1"/>
    <col min="4" max="4" width="1.85546875" style="1" customWidth="1"/>
    <col min="5" max="5" width="33.7109375" style="1" customWidth="1"/>
    <col min="6" max="6" width="21.7109375" style="1" customWidth="1"/>
    <col min="7" max="7" width="1.85546875" style="1" customWidth="1"/>
    <col min="8" max="8" width="30.85546875" style="1" customWidth="1"/>
    <col min="9" max="9" width="23.140625" style="1" customWidth="1"/>
    <col min="10" max="10" width="1.28515625" style="1" customWidth="1"/>
    <col min="11" max="11" width="37.28515625" style="1" customWidth="1"/>
    <col min="12" max="12" width="16" style="1" customWidth="1"/>
    <col min="13" max="13" width="1.85546875" style="1" customWidth="1"/>
    <col min="14" max="14" width="42.140625" style="1" customWidth="1"/>
    <col min="15" max="15" width="24.85546875" style="1" customWidth="1"/>
    <col min="16" max="18" width="11.42578125" style="1"/>
    <col min="19" max="19" width="13.140625" style="1" customWidth="1"/>
    <col min="20" max="16384" width="11.42578125" style="1"/>
  </cols>
  <sheetData>
    <row r="1" spans="2:19" ht="26.25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9" ht="18">
      <c r="B2" s="75" t="s">
        <v>60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2:19" ht="23.25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9" ht="6.75" customHeight="1">
      <c r="B4" s="2"/>
      <c r="C4" s="3"/>
      <c r="D4" s="3"/>
      <c r="E4" s="3"/>
      <c r="F4" s="3"/>
      <c r="G4" s="3"/>
      <c r="H4" s="3"/>
      <c r="I4" s="3"/>
      <c r="J4" s="12"/>
      <c r="K4" s="12"/>
      <c r="L4" s="12"/>
      <c r="M4" s="12"/>
      <c r="N4" s="12"/>
      <c r="O4" s="13"/>
    </row>
    <row r="5" spans="2:19" ht="37.5" customHeight="1">
      <c r="B5" s="78" t="s">
        <v>2</v>
      </c>
      <c r="C5" s="79"/>
      <c r="D5" s="3"/>
      <c r="E5" s="78" t="s">
        <v>3</v>
      </c>
      <c r="F5" s="79"/>
      <c r="G5" s="3"/>
      <c r="H5" s="80" t="s">
        <v>4</v>
      </c>
      <c r="I5" s="79"/>
      <c r="K5" s="45" t="s">
        <v>5</v>
      </c>
      <c r="L5" s="46"/>
      <c r="N5" s="80" t="s">
        <v>6</v>
      </c>
      <c r="O5" s="81"/>
    </row>
    <row r="6" spans="2:19" ht="31.5" customHeight="1">
      <c r="B6" s="55" t="s">
        <v>7</v>
      </c>
      <c r="C6" s="62" t="s">
        <v>8</v>
      </c>
      <c r="D6" s="3"/>
      <c r="E6" s="131" t="s">
        <v>62</v>
      </c>
      <c r="F6" s="134">
        <v>106500000</v>
      </c>
      <c r="G6" s="3"/>
      <c r="H6" s="26" t="s">
        <v>9</v>
      </c>
      <c r="I6" s="27">
        <v>5645366.4199999999</v>
      </c>
      <c r="J6" s="14"/>
      <c r="K6" s="26" t="s">
        <v>10</v>
      </c>
      <c r="L6" s="27">
        <v>106500000</v>
      </c>
      <c r="M6" s="14"/>
      <c r="N6" s="114" t="s">
        <v>11</v>
      </c>
      <c r="O6" s="118">
        <v>72248436</v>
      </c>
      <c r="Q6" s="22"/>
      <c r="R6" s="23"/>
    </row>
    <row r="7" spans="2:19" ht="33.75" customHeight="1">
      <c r="B7" s="56"/>
      <c r="C7" s="63"/>
      <c r="D7" s="3"/>
      <c r="E7" s="132"/>
      <c r="F7" s="135"/>
      <c r="G7" s="3"/>
      <c r="H7" s="26" t="s">
        <v>12</v>
      </c>
      <c r="I7" s="27">
        <v>176227</v>
      </c>
      <c r="J7" s="14"/>
      <c r="K7" s="26" t="s">
        <v>13</v>
      </c>
      <c r="L7" s="27">
        <v>0</v>
      </c>
      <c r="M7" s="14"/>
      <c r="N7" s="114"/>
      <c r="O7" s="118"/>
    </row>
    <row r="8" spans="2:19" ht="30" customHeight="1">
      <c r="B8" s="56"/>
      <c r="C8" s="63"/>
      <c r="D8" s="3"/>
      <c r="E8" s="133"/>
      <c r="F8" s="136"/>
      <c r="G8" s="3"/>
      <c r="H8" s="26" t="s">
        <v>14</v>
      </c>
      <c r="I8" s="27">
        <v>0</v>
      </c>
      <c r="J8" s="14"/>
      <c r="K8" s="26" t="s">
        <v>15</v>
      </c>
      <c r="L8" s="27">
        <v>0</v>
      </c>
      <c r="M8" s="14"/>
      <c r="N8" s="114" t="s">
        <v>16</v>
      </c>
      <c r="O8" s="118">
        <v>5645366.4199999999</v>
      </c>
      <c r="R8" s="42"/>
      <c r="S8" s="43"/>
    </row>
    <row r="9" spans="2:19" ht="34.5" customHeight="1">
      <c r="B9" s="57"/>
      <c r="C9" s="64"/>
      <c r="D9" s="3"/>
      <c r="E9" s="131" t="s">
        <v>17</v>
      </c>
      <c r="F9" s="134">
        <v>5941388.8899999997</v>
      </c>
      <c r="G9" s="3"/>
      <c r="H9" s="28" t="s">
        <v>18</v>
      </c>
      <c r="I9" s="27">
        <v>0</v>
      </c>
      <c r="J9" s="14"/>
      <c r="K9" s="26" t="s">
        <v>19</v>
      </c>
      <c r="L9" s="27">
        <v>0</v>
      </c>
      <c r="M9" s="14"/>
      <c r="N9" s="114"/>
      <c r="O9" s="118"/>
      <c r="R9" s="42"/>
      <c r="S9" s="43"/>
    </row>
    <row r="10" spans="2:19" ht="30" customHeight="1">
      <c r="B10" s="55" t="s">
        <v>20</v>
      </c>
      <c r="C10" s="65" t="s">
        <v>21</v>
      </c>
      <c r="D10" s="3"/>
      <c r="E10" s="132"/>
      <c r="F10" s="135"/>
      <c r="G10" s="3"/>
      <c r="H10" s="26" t="s">
        <v>22</v>
      </c>
      <c r="I10" s="27">
        <v>119795.47</v>
      </c>
      <c r="J10" s="14"/>
      <c r="K10" s="26" t="s">
        <v>23</v>
      </c>
      <c r="L10" s="27">
        <v>0</v>
      </c>
      <c r="M10" s="14"/>
      <c r="N10" s="114"/>
      <c r="O10" s="118"/>
      <c r="R10" s="42"/>
      <c r="S10" s="43"/>
    </row>
    <row r="11" spans="2:19" ht="30" customHeight="1">
      <c r="B11" s="56"/>
      <c r="C11" s="66"/>
      <c r="D11" s="3"/>
      <c r="E11" s="133"/>
      <c r="F11" s="136"/>
      <c r="G11" s="3"/>
      <c r="H11" s="29" t="s">
        <v>24</v>
      </c>
      <c r="I11" s="30">
        <v>0</v>
      </c>
      <c r="J11" s="14"/>
      <c r="K11" s="85"/>
      <c r="L11" s="99"/>
      <c r="M11" s="14"/>
      <c r="N11" s="114"/>
      <c r="O11" s="118"/>
      <c r="R11" s="42"/>
      <c r="S11" s="44"/>
    </row>
    <row r="12" spans="2:19" ht="15" customHeight="1">
      <c r="B12" s="57"/>
      <c r="C12" s="67"/>
      <c r="D12" s="3"/>
      <c r="E12" s="131" t="s">
        <v>25</v>
      </c>
      <c r="F12" s="137">
        <f>+F9/F6</f>
        <v>5.5787689107981216E-2</v>
      </c>
      <c r="G12" s="3"/>
      <c r="H12" s="45" t="s">
        <v>26</v>
      </c>
      <c r="I12" s="46"/>
      <c r="J12" s="14"/>
      <c r="K12" s="84"/>
      <c r="L12" s="100"/>
      <c r="M12" s="14"/>
      <c r="N12" s="115" t="s">
        <v>27</v>
      </c>
      <c r="O12" s="119">
        <f>+O8/O6</f>
        <v>7.8138250909680587E-2</v>
      </c>
    </row>
    <row r="13" spans="2:19" ht="39" customHeight="1">
      <c r="B13" s="55" t="s">
        <v>59</v>
      </c>
      <c r="C13" s="65" t="s">
        <v>58</v>
      </c>
      <c r="D13" s="3"/>
      <c r="E13" s="133"/>
      <c r="F13" s="138"/>
      <c r="G13" s="3"/>
      <c r="H13" s="47"/>
      <c r="I13" s="48"/>
      <c r="J13" s="14"/>
      <c r="K13" s="84"/>
      <c r="L13" s="100"/>
      <c r="M13" s="14"/>
      <c r="N13" s="116"/>
      <c r="O13" s="120"/>
    </row>
    <row r="14" spans="2:19" ht="48" customHeight="1">
      <c r="B14" s="56"/>
      <c r="C14" s="66"/>
      <c r="D14" s="3"/>
      <c r="E14" s="49"/>
      <c r="F14" s="50"/>
      <c r="G14" s="3"/>
      <c r="H14" s="114" t="s">
        <v>28</v>
      </c>
      <c r="I14" s="118">
        <v>310701.71999999997</v>
      </c>
      <c r="J14" s="14"/>
      <c r="K14" s="84"/>
      <c r="L14" s="100"/>
      <c r="M14" s="15"/>
      <c r="N14" s="117"/>
      <c r="O14" s="121"/>
    </row>
    <row r="15" spans="2:19" ht="36" customHeight="1">
      <c r="B15" s="57"/>
      <c r="C15" s="67"/>
      <c r="D15" s="3"/>
      <c r="E15" s="51"/>
      <c r="F15" s="52"/>
      <c r="G15" s="3"/>
      <c r="H15" s="114"/>
      <c r="I15" s="118"/>
      <c r="J15" s="14"/>
      <c r="K15" s="84"/>
      <c r="L15" s="100"/>
      <c r="M15" s="14"/>
      <c r="N15" s="26" t="s">
        <v>29</v>
      </c>
      <c r="O15" s="24" t="s">
        <v>63</v>
      </c>
    </row>
    <row r="16" spans="2:19" ht="75" customHeight="1">
      <c r="B16" s="55" t="s">
        <v>30</v>
      </c>
      <c r="C16" s="62"/>
      <c r="D16" s="3"/>
      <c r="E16" s="51"/>
      <c r="F16" s="52"/>
      <c r="G16" s="3"/>
      <c r="H16" s="26" t="s">
        <v>31</v>
      </c>
      <c r="I16" s="31">
        <v>5346085.04</v>
      </c>
      <c r="J16" s="14"/>
      <c r="K16" s="84"/>
      <c r="L16" s="100"/>
      <c r="M16" s="14"/>
      <c r="N16" s="26" t="s">
        <v>32</v>
      </c>
      <c r="O16" s="24" t="s">
        <v>33</v>
      </c>
    </row>
    <row r="17" spans="2:15" ht="37.5" customHeight="1">
      <c r="B17" s="56"/>
      <c r="C17" s="63"/>
      <c r="D17" s="3"/>
      <c r="E17" s="51"/>
      <c r="F17" s="52"/>
      <c r="G17" s="3"/>
      <c r="H17" s="122" t="s">
        <v>34</v>
      </c>
      <c r="I17" s="118">
        <v>284602.13</v>
      </c>
      <c r="J17" s="14"/>
      <c r="K17" s="84"/>
      <c r="L17" s="100"/>
      <c r="M17" s="14"/>
      <c r="N17" s="40" t="s">
        <v>35</v>
      </c>
      <c r="O17" s="24" t="s">
        <v>65</v>
      </c>
    </row>
    <row r="18" spans="2:15" ht="36.75" customHeight="1">
      <c r="B18" s="58"/>
      <c r="C18" s="68"/>
      <c r="D18" s="3"/>
      <c r="E18" s="53"/>
      <c r="F18" s="54"/>
      <c r="G18" s="3"/>
      <c r="H18" s="123"/>
      <c r="I18" s="127"/>
      <c r="J18" s="14"/>
      <c r="K18" s="101"/>
      <c r="L18" s="102"/>
      <c r="M18" s="14"/>
      <c r="N18" s="41" t="s">
        <v>36</v>
      </c>
      <c r="O18" s="25" t="s">
        <v>64</v>
      </c>
    </row>
    <row r="19" spans="2:15" ht="9" customHeight="1">
      <c r="B19" s="3"/>
      <c r="C19" s="3"/>
      <c r="D19" s="3"/>
      <c r="E19" s="3"/>
      <c r="F19" s="4"/>
      <c r="G19" s="3"/>
      <c r="H19" s="3"/>
      <c r="I19" s="3"/>
    </row>
    <row r="20" spans="2:15" ht="35.25" customHeight="1">
      <c r="B20" s="3"/>
      <c r="C20" s="3"/>
      <c r="D20" s="89" t="s">
        <v>37</v>
      </c>
      <c r="E20" s="90"/>
      <c r="F20" s="90" t="s">
        <v>38</v>
      </c>
      <c r="G20" s="90"/>
      <c r="H20" s="5" t="s">
        <v>17</v>
      </c>
      <c r="I20" s="16" t="s">
        <v>39</v>
      </c>
      <c r="K20" s="59" t="s">
        <v>61</v>
      </c>
      <c r="L20" s="71"/>
      <c r="M20" s="71"/>
      <c r="N20" s="72"/>
      <c r="O20" s="73"/>
    </row>
    <row r="21" spans="2:15" ht="114.75" customHeight="1">
      <c r="B21" s="59" t="s">
        <v>40</v>
      </c>
      <c r="C21" s="6" t="s">
        <v>41</v>
      </c>
      <c r="D21" s="144" t="s">
        <v>42</v>
      </c>
      <c r="E21" s="145"/>
      <c r="F21" s="146">
        <v>41842112</v>
      </c>
      <c r="G21" s="146"/>
      <c r="H21" s="32">
        <v>2801759.79</v>
      </c>
      <c r="I21" s="33">
        <f t="shared" ref="I21:I23" si="0">+H21/F21*100</f>
        <v>6.6960286086897334</v>
      </c>
      <c r="J21" s="17"/>
      <c r="K21" s="164" t="s">
        <v>66</v>
      </c>
      <c r="L21" s="107"/>
      <c r="M21" s="107"/>
      <c r="N21" s="107"/>
      <c r="O21" s="108"/>
    </row>
    <row r="22" spans="2:15" ht="74.25" customHeight="1">
      <c r="B22" s="60"/>
      <c r="C22" s="7" t="s">
        <v>43</v>
      </c>
      <c r="D22" s="147" t="s">
        <v>44</v>
      </c>
      <c r="E22" s="148"/>
      <c r="F22" s="149">
        <v>8879964</v>
      </c>
      <c r="G22" s="150"/>
      <c r="H22" s="34">
        <v>276979.42</v>
      </c>
      <c r="I22" s="35">
        <f t="shared" si="0"/>
        <v>3.1191502578163601</v>
      </c>
      <c r="J22" s="18"/>
      <c r="K22" s="155" t="s">
        <v>67</v>
      </c>
      <c r="L22" s="94"/>
      <c r="M22" s="94"/>
      <c r="N22" s="94"/>
      <c r="O22" s="95"/>
    </row>
    <row r="23" spans="2:15" ht="49.5" customHeight="1">
      <c r="B23" s="60"/>
      <c r="C23" s="86" t="s">
        <v>45</v>
      </c>
      <c r="D23" s="156" t="s">
        <v>46</v>
      </c>
      <c r="E23" s="157"/>
      <c r="F23" s="160">
        <v>21949910</v>
      </c>
      <c r="G23" s="161"/>
      <c r="H23" s="124">
        <v>1209070.3</v>
      </c>
      <c r="I23" s="128">
        <f t="shared" si="0"/>
        <v>5.5083155238449724</v>
      </c>
      <c r="J23" s="18"/>
      <c r="K23" s="93"/>
      <c r="L23" s="94"/>
      <c r="M23" s="94"/>
      <c r="N23" s="94"/>
      <c r="O23" s="95"/>
    </row>
    <row r="24" spans="2:15" ht="13.5" customHeight="1">
      <c r="B24" s="60"/>
      <c r="C24" s="87"/>
      <c r="D24" s="158"/>
      <c r="E24" s="159"/>
      <c r="F24" s="162"/>
      <c r="G24" s="163"/>
      <c r="H24" s="125"/>
      <c r="I24" s="129"/>
      <c r="J24" s="18"/>
      <c r="K24" s="96"/>
      <c r="L24" s="97"/>
      <c r="M24" s="97"/>
      <c r="N24" s="97"/>
      <c r="O24" s="98"/>
    </row>
    <row r="25" spans="2:15" ht="139.5" customHeight="1">
      <c r="B25" s="61"/>
      <c r="C25" s="8" t="s">
        <v>47</v>
      </c>
      <c r="D25" s="152" t="s">
        <v>48</v>
      </c>
      <c r="E25" s="153"/>
      <c r="F25" s="141">
        <v>11293046</v>
      </c>
      <c r="G25" s="142"/>
      <c r="H25" s="36">
        <v>624812.56999999995</v>
      </c>
      <c r="I25" s="37">
        <f t="shared" ref="I25:I30" si="1">+H25/F25*100</f>
        <v>5.532719604613316</v>
      </c>
      <c r="J25" s="18"/>
      <c r="K25" s="154" t="s">
        <v>68</v>
      </c>
      <c r="L25" s="105"/>
      <c r="M25" s="105"/>
      <c r="N25" s="105"/>
      <c r="O25" s="106"/>
    </row>
    <row r="26" spans="2:15" ht="64.5" customHeight="1">
      <c r="B26" s="45" t="s">
        <v>49</v>
      </c>
      <c r="C26" s="88" t="s">
        <v>50</v>
      </c>
      <c r="D26" s="109" t="s">
        <v>51</v>
      </c>
      <c r="E26" s="110"/>
      <c r="F26" s="111">
        <v>4188420</v>
      </c>
      <c r="G26" s="112"/>
      <c r="H26" s="126">
        <v>220808.58</v>
      </c>
      <c r="I26" s="130">
        <f t="shared" si="1"/>
        <v>5.2718824759694582</v>
      </c>
      <c r="J26" s="19"/>
      <c r="K26" s="113" t="s">
        <v>71</v>
      </c>
      <c r="L26" s="91"/>
      <c r="M26" s="91"/>
      <c r="N26" s="91"/>
      <c r="O26" s="92"/>
    </row>
    <row r="27" spans="2:15" ht="57" customHeight="1">
      <c r="B27" s="82"/>
      <c r="C27" s="88"/>
      <c r="D27" s="109"/>
      <c r="E27" s="110"/>
      <c r="F27" s="111"/>
      <c r="G27" s="112"/>
      <c r="H27" s="126"/>
      <c r="I27" s="130"/>
      <c r="J27" s="19"/>
      <c r="K27" s="93"/>
      <c r="L27" s="94"/>
      <c r="M27" s="94"/>
      <c r="N27" s="94"/>
      <c r="O27" s="95"/>
    </row>
    <row r="28" spans="2:15" ht="62.25" customHeight="1">
      <c r="B28" s="82"/>
      <c r="C28" s="9" t="s">
        <v>52</v>
      </c>
      <c r="D28" s="144" t="s">
        <v>53</v>
      </c>
      <c r="E28" s="145"/>
      <c r="F28" s="146">
        <v>7033474</v>
      </c>
      <c r="G28" s="146"/>
      <c r="H28" s="32">
        <v>344295.67999999999</v>
      </c>
      <c r="I28" s="33">
        <f t="shared" si="1"/>
        <v>4.8951013396793677</v>
      </c>
      <c r="J28" s="19"/>
      <c r="K28" s="96"/>
      <c r="L28" s="97"/>
      <c r="M28" s="97"/>
      <c r="N28" s="97"/>
      <c r="O28" s="98"/>
    </row>
    <row r="29" spans="2:15" ht="45.75" customHeight="1">
      <c r="B29" s="82"/>
      <c r="C29" s="10" t="s">
        <v>54</v>
      </c>
      <c r="D29" s="147" t="s">
        <v>55</v>
      </c>
      <c r="E29" s="148"/>
      <c r="F29" s="149">
        <v>9277950</v>
      </c>
      <c r="G29" s="150"/>
      <c r="H29" s="38">
        <v>463662.55</v>
      </c>
      <c r="I29" s="39">
        <f t="shared" si="1"/>
        <v>4.9974676517980798</v>
      </c>
      <c r="J29" s="19"/>
      <c r="K29" s="151" t="s">
        <v>69</v>
      </c>
      <c r="L29" s="69"/>
      <c r="M29" s="69"/>
      <c r="N29" s="69"/>
      <c r="O29" s="70"/>
    </row>
    <row r="30" spans="2:15" ht="64.5" customHeight="1">
      <c r="B30" s="83"/>
      <c r="C30" s="11" t="s">
        <v>56</v>
      </c>
      <c r="D30" s="139" t="s">
        <v>57</v>
      </c>
      <c r="E30" s="140"/>
      <c r="F30" s="141">
        <v>2035124</v>
      </c>
      <c r="G30" s="142"/>
      <c r="H30" s="36">
        <v>0</v>
      </c>
      <c r="I30" s="37">
        <f t="shared" si="1"/>
        <v>0</v>
      </c>
      <c r="J30" s="20"/>
      <c r="K30" s="143" t="s">
        <v>70</v>
      </c>
      <c r="L30" s="103"/>
      <c r="M30" s="103"/>
      <c r="N30" s="103"/>
      <c r="O30" s="104"/>
    </row>
    <row r="31" spans="2:15">
      <c r="K31" s="21"/>
    </row>
  </sheetData>
  <mergeCells count="70">
    <mergeCell ref="B1:O1"/>
    <mergeCell ref="B2:O2"/>
    <mergeCell ref="B3:O3"/>
    <mergeCell ref="B5:C5"/>
    <mergeCell ref="E5:F5"/>
    <mergeCell ref="H5:I5"/>
    <mergeCell ref="K5:L5"/>
    <mergeCell ref="N5:O5"/>
    <mergeCell ref="D20:E20"/>
    <mergeCell ref="F20:G20"/>
    <mergeCell ref="K20:O20"/>
    <mergeCell ref="D21:E21"/>
    <mergeCell ref="F21:G21"/>
    <mergeCell ref="K21:O21"/>
    <mergeCell ref="D22:E22"/>
    <mergeCell ref="F22:G22"/>
    <mergeCell ref="D25:E25"/>
    <mergeCell ref="F25:G25"/>
    <mergeCell ref="K25:O25"/>
    <mergeCell ref="K22:O24"/>
    <mergeCell ref="D23:E24"/>
    <mergeCell ref="F23:G24"/>
    <mergeCell ref="D28:E28"/>
    <mergeCell ref="F28:G28"/>
    <mergeCell ref="D29:E29"/>
    <mergeCell ref="F29:G29"/>
    <mergeCell ref="K29:O29"/>
    <mergeCell ref="D30:E30"/>
    <mergeCell ref="F30:G30"/>
    <mergeCell ref="K30:O30"/>
    <mergeCell ref="B6:B9"/>
    <mergeCell ref="B10:B12"/>
    <mergeCell ref="B13:B15"/>
    <mergeCell ref="B16:B18"/>
    <mergeCell ref="B21:B25"/>
    <mergeCell ref="B26:B30"/>
    <mergeCell ref="C6:C9"/>
    <mergeCell ref="C10:C12"/>
    <mergeCell ref="C13:C15"/>
    <mergeCell ref="C16:C18"/>
    <mergeCell ref="C23:C24"/>
    <mergeCell ref="C26:C27"/>
    <mergeCell ref="E6:E8"/>
    <mergeCell ref="E9:E11"/>
    <mergeCell ref="E12:E13"/>
    <mergeCell ref="F6:F8"/>
    <mergeCell ref="F9:F11"/>
    <mergeCell ref="F12:F13"/>
    <mergeCell ref="N6:N7"/>
    <mergeCell ref="N8:N11"/>
    <mergeCell ref="N12:N14"/>
    <mergeCell ref="O6:O7"/>
    <mergeCell ref="O8:O11"/>
    <mergeCell ref="O12:O14"/>
    <mergeCell ref="D26:E27"/>
    <mergeCell ref="F26:G27"/>
    <mergeCell ref="K26:O28"/>
    <mergeCell ref="R8:R11"/>
    <mergeCell ref="S8:S11"/>
    <mergeCell ref="K11:L18"/>
    <mergeCell ref="H12:I13"/>
    <mergeCell ref="E14:F18"/>
    <mergeCell ref="H14:H15"/>
    <mergeCell ref="H17:H18"/>
    <mergeCell ref="H23:H24"/>
    <mergeCell ref="H26:H27"/>
    <mergeCell ref="I14:I15"/>
    <mergeCell ref="I17:I18"/>
    <mergeCell ref="I23:I24"/>
    <mergeCell ref="I26:I27"/>
  </mergeCells>
  <pageMargins left="0.15748031496062992" right="0.19685039370078741" top="0.19685039370078741" bottom="0.19685039370078741" header="0.51181102362204722" footer="0.51181102362204722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/>
</ds:datastoreItem>
</file>

<file path=customXml/itemProps2.xml><?xml version="1.0" encoding="utf-8"?>
<ds:datastoreItem xmlns:ds="http://schemas.openxmlformats.org/officeDocument/2006/customXml" ds:itemID="{4B3C6549-093B-4DA1-B224-3FF708F6941B}">
  <ds:schemaRefs/>
</ds:datastoreItem>
</file>

<file path=customXml/itemProps3.xml><?xml version="1.0" encoding="utf-8"?>
<ds:datastoreItem xmlns:ds="http://schemas.openxmlformats.org/officeDocument/2006/customXml" ds:itemID="{262E4126-94EB-49B8-9E9C-4ECBDAE463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 Enero 2026</vt:lpstr>
      <vt:lpstr>'Tablero Enero 2026'!Títulos_a_imprimir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Sarai Pelaez</cp:lastModifiedBy>
  <cp:lastPrinted>2026-02-06T15:37:09Z</cp:lastPrinted>
  <dcterms:created xsi:type="dcterms:W3CDTF">2023-02-11T22:01:00Z</dcterms:created>
  <dcterms:modified xsi:type="dcterms:W3CDTF">2026-02-06T17:38:21Z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  <property fmtid="{D5CDD505-2E9C-101B-9397-08002B2CF9AE}" pid="3" name="ICV">
    <vt:lpwstr>937849007FCD4319A3F37E937A48B68E_12</vt:lpwstr>
  </property>
  <property fmtid="{D5CDD505-2E9C-101B-9397-08002B2CF9AE}" pid="4" name="KSOProductBuildVer">
    <vt:lpwstr>3082-12.2.0.23196</vt:lpwstr>
  </property>
</Properties>
</file>