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INFOPUBLICA\Escritorio\2026\tu gobierno en numero RRHH\"/>
    </mc:Choice>
  </mc:AlternateContent>
  <xr:revisionPtr revIDLastSave="0" documentId="8_{82E91352-5483-478C-A3A3-F2CB81C9F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 Febrero 2026" sheetId="17" r:id="rId1"/>
  </sheets>
  <definedNames>
    <definedName name="_xlnm.Print_Titles" localSheetId="0">'Tablero Febrero 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7" l="1"/>
  <c r="I29" i="17"/>
  <c r="I28" i="17"/>
  <c r="I26" i="17"/>
  <c r="I25" i="17"/>
  <c r="I23" i="17"/>
  <c r="I22" i="17"/>
  <c r="I21" i="17"/>
  <c r="O12" i="17"/>
  <c r="F12" i="17"/>
</calcChain>
</file>

<file path=xl/sharedStrings.xml><?xml version="1.0" encoding="utf-8"?>
<sst xmlns="http://schemas.openxmlformats.org/spreadsheetml/2006/main" count="72" uniqueCount="70">
  <si>
    <t>TABLERO DE RENDICIÓN DE CUENTAS</t>
  </si>
  <si>
    <t>MINISTERIO DE ENERGÍA Y MINAS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</si>
  <si>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</si>
  <si>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</si>
  <si>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</si>
  <si>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</si>
  <si>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</si>
  <si>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Ministro de Energía y Minas</t>
  </si>
  <si>
    <t>Ing. Víctor Hugo Ventura Ruiz</t>
  </si>
  <si>
    <t>Grupo (000): SERVICIOS PERSONALES</t>
  </si>
  <si>
    <t>Región (I): METROPOLITANA</t>
  </si>
  <si>
    <t>Presupuesto para pago de salarios y honorarios</t>
  </si>
  <si>
    <t>Grupo (100): SERVICIOS NO PERSONALES</t>
  </si>
  <si>
    <t>Región (III): NORORIENTE</t>
  </si>
  <si>
    <t>Grupo (200): MATERIALES Y SUMINISTROS</t>
  </si>
  <si>
    <t>Región (V): CENTRAL</t>
  </si>
  <si>
    <t>Presupuesto ejecutado en pago de salarios y honorarios</t>
  </si>
  <si>
    <t>Presupuesto ejecutado</t>
  </si>
  <si>
    <t>Grupo (300): PROPIEDAD, PLANTA, EQUIPO E INTANGIBLES</t>
  </si>
  <si>
    <t>Región (VI): SUROCCIDENTE</t>
  </si>
  <si>
    <t>Viceministro de Energía y Minas encargado del Área Energética</t>
  </si>
  <si>
    <t>Ing. Juan Fernando Castro Martínez</t>
  </si>
  <si>
    <t>Grupo (400): TRANSFERENCIAS CORRIENTES</t>
  </si>
  <si>
    <t>Región (VIII): PETÉN</t>
  </si>
  <si>
    <t>Grupo (900): ASIGNACIONES GLOBALES</t>
  </si>
  <si>
    <t>Porcentaje de ejecución</t>
  </si>
  <si>
    <t>EJECUCIÓN 
POR FINALIDADES</t>
  </si>
  <si>
    <t>Porcentaje de ejecución en el pago de salarios y honorarios</t>
  </si>
  <si>
    <t>010000: SERVICIOS PÚBLICOS GENERALES</t>
  </si>
  <si>
    <t>Personal permanente 011</t>
  </si>
  <si>
    <t>Viceministro de Desarrollo Sostenible</t>
  </si>
  <si>
    <t>050000: ASUNTOS ECONÓMICOS</t>
  </si>
  <si>
    <t>Personal temporal 021
Personal temporal 022
Jornales 031</t>
  </si>
  <si>
    <t>060000: PROTECCIÓN AMBIENTAL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</si>
  <si>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</si>
  <si>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</si>
  <si>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</si>
  <si>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</si>
  <si>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</si>
  <si>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1</t>
  </si>
  <si>
    <t>ACTIVIDADES CENTRALES</t>
  </si>
  <si>
    <t>PROGRAMA 3</t>
  </si>
  <si>
    <t>DESARROLLO SOSTENIBLE DEL SECTOR ENERGETICO, MINERO Y DE HIDROCARBUROS (ACTIVIDAD COMUN A LOS PROGRAMAS 11, 12 Y 15)</t>
  </si>
  <si>
    <t>PROGRAMA 11</t>
  </si>
  <si>
    <t>FOMENTO Y CONTROL EN LA EXPLORACION, EXPLOTACION Y COMERCIALIZACION DE HIDROCARBUROS</t>
  </si>
  <si>
    <t>PROGRAMA 12</t>
  </si>
  <si>
    <t>FOMENTO A LA ACTIVIDAD MINERA</t>
  </si>
  <si>
    <t>PROGRAMAS PRESUPUESTARIOS</t>
  </si>
  <si>
    <t>PROGRAMA 13</t>
  </si>
  <si>
    <t>SEGURIDAD RADIOLOGICA</t>
  </si>
  <si>
    <t>PROGRAMA 14</t>
  </si>
  <si>
    <t>SERVICIOS TECNICOS DE LABORATORIO</t>
  </si>
  <si>
    <t>PROGRAMA 15</t>
  </si>
  <si>
    <t>FOMENTO DE LAS ACTIVIDADES DE GENERACION, TRANSMISION Y DISTRIBUCION DE ENERGIA</t>
  </si>
  <si>
    <t>PROGRAMA 99</t>
  </si>
  <si>
    <t>PARTIDAS NO ASIGNABLES A PROGRAMAS</t>
  </si>
  <si>
    <t>Ing. Erwin Barrios Torres</t>
  </si>
  <si>
    <t>000 personas
003 personas
000 personas</t>
  </si>
  <si>
    <t>Viceministro de Energía y Minas encargado del Área de Minería e Hidrocarburos</t>
  </si>
  <si>
    <t>Presupuesto vigente 2026</t>
  </si>
  <si>
    <t>ACTUALIZADO AL 28 DE FEBRERO DEL 2026</t>
  </si>
  <si>
    <t>235 personas</t>
  </si>
  <si>
    <t>011 personas</t>
  </si>
  <si>
    <r>
      <t>PROGRAMA 03: Desarrollo sostenible del séctor energético, minero y de hidrocarburos (Actividad Común a los programas 11, 12 y 15)</t>
    </r>
    <r>
      <rPr>
        <u/>
        <sz val="10"/>
        <rFont val="Arial"/>
        <charset val="134"/>
      </rPr>
      <t xml:space="preserve">
</t>
    </r>
    <r>
      <rPr>
        <b/>
        <u/>
        <sz val="10"/>
        <rFont val="Arial"/>
        <charset val="134"/>
      </rPr>
      <t xml:space="preserve">Avance:
</t>
    </r>
    <r>
      <rPr>
        <sz val="10"/>
        <rFont val="Arial"/>
        <charset val="134"/>
      </rPr>
      <t>•10 Mesas de diálogo en comunidades (enero-febrero) relacionadas con proyectos energéticos y/o mineros. 05  corresponden al mes de febrero, según se detalla a continuación:
-1 cantera Los Manantiales en Olopa, Chiquimula (Población Maya Chortí).
-1 Fenix en El Estor, Izabal (Población Q´eqchi´).
-1 línea de transmisión y sub estación Uspantan y Xichoy II en San Juan Cotzal, Quiché (Población Ixil).
-1 Forelpo Norte en Escuintla, Escuintla (Población Ladina).
-1 Inversiones Pinco en Santa Lucía Cotzumalguapa, Escuintla (Población Ladina).
•48 expedientes internos e instrumentos ambientales revisados y emisión de opinión (enero-febero) en temas de minería, hidrocarburos y energía. 25 corresponden al mes de febrero.</t>
    </r>
  </si>
  <si>
    <r>
      <rPr>
        <b/>
        <u/>
        <sz val="10"/>
        <rFont val="Arial"/>
        <charset val="134"/>
      </rPr>
      <t>PROGRAMA 11: Fomento y Control en la exploración, explotación y comercialización de hidrocarburos</t>
    </r>
    <r>
      <rPr>
        <b/>
        <sz val="10"/>
        <rFont val="Arial"/>
        <charset val="134"/>
      </rPr>
      <t xml:space="preserve">
Avances</t>
    </r>
    <r>
      <rPr>
        <sz val="10"/>
        <rFont val="Arial"/>
        <charset val="134"/>
      </rPr>
      <t xml:space="preserve">:
</t>
    </r>
    <r>
      <rPr>
        <b/>
        <sz val="10"/>
        <rFont val="Arial"/>
        <charset val="134"/>
      </rPr>
      <t>Exploración y Explotación</t>
    </r>
    <r>
      <rPr>
        <sz val="10"/>
        <rFont val="Arial"/>
        <charset val="134"/>
      </rPr>
      <t xml:space="preserve">
•8 inspecciones a empresas petroleras operadoras de contratos en fase de exploración (enero-febrero). 4 inspecciones corresponden al mes de febrero.
•20 inspecciones permanentes a empresas petroleras operadoras de contrato en fase de explotación (enero-febrero). 10 inspecciones corresponden al mes de febrero.
</t>
    </r>
    <r>
      <rPr>
        <b/>
        <sz val="10"/>
        <rFont val="Arial"/>
        <family val="2"/>
      </rPr>
      <t>Comercialización</t>
    </r>
    <r>
      <rPr>
        <sz val="10"/>
        <rFont val="Arial"/>
        <charset val="134"/>
      </rPr>
      <t>.
•891 inspecciones técnicas y legales con peritajes (enero-febrero) a empresas que conforman la cadena de comercialización de hidrocarburos. 499 inspecciones corresponden al mes de febrero.
•26 documentos de divulgación de información (enero-febrero) del subsector hidrocarburos en Guatemala. 13 corresponden al mes de febrero.
•65 inspecciones técnicas a empresas que conforman la cadena de comercialización de hidrocarburos (enero-febrero) en proceso de otorgamiento de licencias. 35 corresponden al mes febrero:  26 a estaciones de servicio y 9 a depósitos de almacenamiento para consumo propio.
-Dentro de las actividades del Ministerio de Energía y Minas relacionadas con el cierre del Campo Xan, se adquirió lo siguiente: combustible para el suministro de generación eléctrica en las instalaciones del campo Xan y la minirefineria.</t>
    </r>
  </si>
  <si>
    <r>
      <t xml:space="preserve">PROGRAMA 14: Servicios Técnicos de Laboratorio
Avance:
</t>
    </r>
    <r>
      <rPr>
        <sz val="10"/>
        <rFont val="Arial"/>
        <charset val="134"/>
      </rPr>
      <t>• 3,602 análisis de laboratorio en: minerales, hidrocarburos y/o aplicaciones nucleares (enero-febrero). 2,329 corresponden al mes de febrero.</t>
    </r>
  </si>
  <si>
    <r>
      <rPr>
        <b/>
        <u/>
        <sz val="10"/>
        <rFont val="Arial"/>
        <charset val="134"/>
      </rPr>
      <t xml:space="preserve">PROGRAMA 13: Seguridad Radiológica
Avances:
</t>
    </r>
    <r>
      <rPr>
        <sz val="10"/>
        <rFont val="Arial"/>
        <charset val="134"/>
      </rPr>
      <t xml:space="preserve">•119 dictámenes con su respectivo licenciamiento (enero-febrero). 97 corresponden al mes de febrero. Los dictámenes realizados se desagregan de la siguiente manera:
-21 dictámenes con su respectivo licenciamiento  a personas individuales o jurídicas (enero-febrero) que utilizan equipos generadores, fuentes o actividades relacionadas con radiación ionizante y no ionizante. 16 corresponden al mes de febrero.
-90 dictámenes con su respectivo licenciamiento a operadores individuales (enero-febrero) que utilizan equipos generadores, fuentes o actividades relacionadas con radiación, verificación o seguimiento. 75 corresponden al mes de febrero.
-8 dictámenes con su respectivo licenciamiento a las actividades de comercialización, transporte o afines (enero-febrero) relacionadas con equipos generadores, fuente de radiación, verificación o seguimiento. 6 corresponden al mes de febrero. 
-14 inspecciones previo a licenciamiento (enero-febrero) a entidades públicas, personas individuales o jurídicas que utilizan fuentes, equipos generadores, o que desarrollan actividades relacionadas con radiación. 7 corresponden al mes de febrero.
El área de cobertura de protección radiológica se ha desarrollado en los departamentos siguientes: Guatemala, Chimaltenango, Huehuetenango, Quiché y Sololá.
•2 capacitaciones realizadas (enero-febrero) sobre cultura de protección y seguridad radiológica. 1 corresponde al mes de febrero.
</t>
    </r>
    <r>
      <rPr>
        <b/>
        <sz val="10"/>
        <rFont val="Arial"/>
        <family val="2"/>
      </rPr>
      <t>Beneficiarios</t>
    </r>
    <r>
      <rPr>
        <sz val="10"/>
        <rFont val="Arial"/>
        <charset val="134"/>
      </rPr>
      <t>: 6 personas (2 mujeres y 4 hombres)</t>
    </r>
  </si>
  <si>
    <r>
      <t xml:space="preserve">PROGRAMA 12: Fomento a la Actividad Minera 
Avance:
Personas individuales y jurídicas
</t>
    </r>
    <r>
      <rPr>
        <sz val="10"/>
        <rFont val="Arial"/>
        <charset val="134"/>
      </rPr>
      <t xml:space="preserve">•19 Personas individuales o jurídicas titulares de derechos mineros (enero-febrero) beneficiadas con la emisión de dictámenes de polígonos para verificación de áreas solicitadas y otorgadas. 12 corresponden al mes de febrero. 
•7 Personas individuales o jurídicas beneficiadas con la emisión de dictámenes de polígonos mineros (enero-febrero) para la verificación de áreas técnicamente factibles. 5 corresponden al mes de febrero.
</t>
    </r>
    <r>
      <rPr>
        <b/>
        <sz val="10"/>
        <rFont val="Arial"/>
        <family val="2"/>
      </rPr>
      <t>Inspecciones</t>
    </r>
    <r>
      <rPr>
        <sz val="10"/>
        <rFont val="Arial"/>
        <charset val="134"/>
      </rPr>
      <t xml:space="preserve">
•39 inspecciones de operaciones a derechos mineros (enero-febrero) y a operaciones mineras ilegales, por denuncia. 23 inspecciones corresponden al mes de febrero.
•2 supervisiones e inspecciones a personas individuales o jurídicas (enero-febrero) en los productos mineros autorizados para exportación. 1 inspección corresponde al mes de febrero.</t>
    </r>
  </si>
  <si>
    <r>
      <t xml:space="preserve">PROGRAMA 15: Fomento de las actividades de generación, transmisión y distribución de energía eléctrica
Avances: 
</t>
    </r>
    <r>
      <rPr>
        <sz val="10"/>
        <rFont val="Arial"/>
        <charset val="134"/>
      </rPr>
      <t>•6 informes de verificación de cumplimiento de contratos otorgados (enero-febrero) a generadores y adjudicatarios. 4 corresponden al mes de febrero.
•15 evaluaciones socioeconómicas con resolución (enero-febrero) para proyectos de electrificación rural. 
Las evaluaciones se realizaron en los siguientes departamentos: Alta Verapaz, Quiché y Huehuetenango. 
•1 informe de hogares sin aceso a energía eléctrica por municipio (enero-febrero) en Ipala, Chiquimula.
•15 personas individuales o jurídicas registradas (enero-febrero) como Agentes y Grandes usuarios del Mercado Mayorita. 10 corresponden al mes de febrero.</t>
    </r>
  </si>
  <si>
    <t>PRINCIPALES AVANCES O LOGROS
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</si>
</sst>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21">
    <font>
      <sz val="11"/>
      <color theme="1"/>
      <name val="Calibri"/>
      <charset val="134"/>
      <scheme val="minor"/>
    </font>
    <font>
      <b/>
      <sz val="20"/>
      <color rgb="FF002060"/>
      <name val="Arial"/>
      <charset val="134"/>
    </font>
    <font>
      <b/>
      <sz val="14"/>
      <color rgb="FFFF0000"/>
      <name val="Arial"/>
      <charset val="134"/>
    </font>
    <font>
      <b/>
      <sz val="18"/>
      <color rgb="FF00B05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b/>
      <sz val="12"/>
      <color theme="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color theme="1"/>
      <name val="Arial"/>
      <charset val="134"/>
    </font>
    <font>
      <sz val="9"/>
      <color theme="1"/>
      <name val="Arial"/>
      <charset val="134"/>
    </font>
    <font>
      <sz val="11"/>
      <name val="Calibri"/>
      <charset val="134"/>
      <scheme val="minor"/>
    </font>
    <font>
      <b/>
      <u/>
      <sz val="10"/>
      <name val="Arial"/>
      <charset val="134"/>
    </font>
    <font>
      <u/>
      <sz val="10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1" fillId="2" borderId="0" xfId="0" applyFont="1" applyFill="1"/>
    <xf numFmtId="0" fontId="11" fillId="0" borderId="0" xfId="0" applyFont="1"/>
    <xf numFmtId="0" fontId="8" fillId="2" borderId="49" xfId="0" applyFont="1" applyFill="1" applyBorder="1" applyAlignment="1">
      <alignment horizontal="center" vertical="center" wrapText="1"/>
    </xf>
    <xf numFmtId="0" fontId="0" fillId="2" borderId="51" xfId="0" applyFill="1" applyBorder="1"/>
    <xf numFmtId="0" fontId="0" fillId="2" borderId="0" xfId="0" applyFill="1" applyBorder="1"/>
    <xf numFmtId="0" fontId="0" fillId="2" borderId="57" xfId="0" applyFill="1" applyBorder="1"/>
    <xf numFmtId="0" fontId="0" fillId="2" borderId="60" xfId="0" applyFill="1" applyBorder="1"/>
    <xf numFmtId="0" fontId="14" fillId="2" borderId="0" xfId="0" applyFont="1" applyFill="1" applyAlignment="1">
      <alignment vertical="center"/>
    </xf>
    <xf numFmtId="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44" fontId="16" fillId="4" borderId="47" xfId="1" applyFont="1" applyFill="1" applyBorder="1" applyAlignment="1">
      <alignment horizontal="right" vertical="center"/>
    </xf>
    <xf numFmtId="0" fontId="16" fillId="0" borderId="12" xfId="0" applyFont="1" applyBorder="1" applyAlignment="1">
      <alignment horizontal="left" vertical="center" wrapText="1"/>
    </xf>
    <xf numFmtId="44" fontId="16" fillId="4" borderId="18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44" fontId="16" fillId="4" borderId="47" xfId="1" applyFont="1" applyFill="1" applyBorder="1" applyAlignment="1">
      <alignment horizontal="center" vertical="center"/>
    </xf>
    <xf numFmtId="44" fontId="16" fillId="2" borderId="25" xfId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44" fontId="16" fillId="2" borderId="29" xfId="1" applyFont="1" applyFill="1" applyBorder="1" applyAlignment="1">
      <alignment horizontal="center" vertical="center"/>
    </xf>
    <xf numFmtId="2" fontId="16" fillId="0" borderId="47" xfId="0" applyNumberFormat="1" applyFont="1" applyBorder="1" applyAlignment="1">
      <alignment horizontal="center" vertical="center"/>
    </xf>
    <xf numFmtId="44" fontId="16" fillId="2" borderId="39" xfId="1" applyFont="1" applyFill="1" applyBorder="1" applyAlignment="1">
      <alignment horizontal="center" vertical="center"/>
    </xf>
    <xf numFmtId="2" fontId="16" fillId="0" borderId="48" xfId="0" applyNumberFormat="1" applyFont="1" applyBorder="1" applyAlignment="1">
      <alignment horizontal="center" vertical="center"/>
    </xf>
    <xf numFmtId="44" fontId="16" fillId="2" borderId="32" xfId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44" fontId="16" fillId="0" borderId="25" xfId="1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4" fontId="16" fillId="0" borderId="26" xfId="1" applyFont="1" applyBorder="1" applyAlignment="1">
      <alignment horizontal="center" vertical="center"/>
    </xf>
    <xf numFmtId="44" fontId="16" fillId="0" borderId="28" xfId="1" applyFont="1" applyBorder="1" applyAlignment="1">
      <alignment horizontal="center" vertical="center"/>
    </xf>
    <xf numFmtId="0" fontId="16" fillId="0" borderId="37" xfId="0" applyFont="1" applyBorder="1" applyAlignment="1">
      <alignment horizontal="justify" vertical="center" wrapText="1"/>
    </xf>
    <xf numFmtId="0" fontId="16" fillId="0" borderId="38" xfId="0" applyFont="1" applyBorder="1" applyAlignment="1">
      <alignment horizontal="justify" vertical="center" wrapText="1"/>
    </xf>
    <xf numFmtId="44" fontId="16" fillId="0" borderId="36" xfId="1" applyFont="1" applyBorder="1" applyAlignment="1">
      <alignment horizontal="center" vertical="center"/>
    </xf>
    <xf numFmtId="44" fontId="16" fillId="0" borderId="38" xfId="1" applyFont="1" applyBorder="1" applyAlignment="1">
      <alignment horizontal="center" vertical="center"/>
    </xf>
    <xf numFmtId="0" fontId="17" fillId="2" borderId="37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/>
    </xf>
    <xf numFmtId="44" fontId="16" fillId="0" borderId="30" xfId="1" applyFont="1" applyBorder="1" applyAlignment="1">
      <alignment horizontal="center" vertical="center"/>
    </xf>
    <xf numFmtId="44" fontId="16" fillId="0" borderId="34" xfId="1" applyFont="1" applyBorder="1" applyAlignment="1">
      <alignment horizontal="center" vertical="center"/>
    </xf>
    <xf numFmtId="44" fontId="16" fillId="0" borderId="33" xfId="1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4" fontId="16" fillId="4" borderId="4" xfId="1" applyFont="1" applyFill="1" applyBorder="1" applyAlignment="1">
      <alignment horizontal="right" vertical="center"/>
    </xf>
    <xf numFmtId="44" fontId="16" fillId="4" borderId="7" xfId="1" applyFont="1" applyFill="1" applyBorder="1" applyAlignment="1">
      <alignment horizontal="right" vertical="center"/>
    </xf>
    <xf numFmtId="44" fontId="16" fillId="4" borderId="9" xfId="1" applyFont="1" applyFill="1" applyBorder="1" applyAlignment="1">
      <alignment horizontal="right" vertical="center"/>
    </xf>
    <xf numFmtId="10" fontId="16" fillId="4" borderId="4" xfId="2" applyNumberFormat="1" applyFont="1" applyFill="1" applyBorder="1" applyAlignment="1">
      <alignment horizontal="right" vertical="center"/>
    </xf>
    <xf numFmtId="10" fontId="16" fillId="4" borderId="9" xfId="2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4" borderId="47" xfId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right" vertical="center"/>
    </xf>
    <xf numFmtId="10" fontId="16" fillId="4" borderId="11" xfId="0" applyNumberFormat="1" applyFont="1" applyFill="1" applyBorder="1" applyAlignment="1">
      <alignment horizontal="right" vertical="center"/>
    </xf>
    <xf numFmtId="10" fontId="16" fillId="4" borderId="13" xfId="0" applyNumberFormat="1" applyFont="1" applyFill="1" applyBorder="1" applyAlignment="1">
      <alignment horizontal="righ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4" fontId="16" fillId="0" borderId="41" xfId="1" applyFont="1" applyBorder="1" applyAlignment="1">
      <alignment horizontal="center" vertical="center"/>
    </xf>
    <xf numFmtId="44" fontId="16" fillId="0" borderId="40" xfId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44" fontId="16" fillId="2" borderId="32" xfId="1" applyFont="1" applyFill="1" applyBorder="1" applyAlignment="1">
      <alignment horizontal="center" vertical="center"/>
    </xf>
    <xf numFmtId="44" fontId="16" fillId="2" borderId="35" xfId="1" applyFont="1" applyFill="1" applyBorder="1" applyAlignment="1">
      <alignment horizontal="center" vertical="center"/>
    </xf>
    <xf numFmtId="44" fontId="16" fillId="2" borderId="42" xfId="1" applyFont="1" applyFill="1" applyBorder="1" applyAlignment="1">
      <alignment horizontal="center" vertical="center"/>
    </xf>
    <xf numFmtId="44" fontId="16" fillId="4" borderId="48" xfId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53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13463211413799"/>
          <c:y val="0.138541905397393"/>
          <c:w val="0.58540765761746005"/>
          <c:h val="0.68740995837550201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2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55-474C-AD72-1D22EDC735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55-474C-AD72-1D22EDC735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155-474C-AD72-1D22EDC73571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55-474C-AD72-1D22EDC735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155-474C-AD72-1D22EDC735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155-474C-AD72-1D22EDC73571}"/>
              </c:ext>
            </c:extLst>
          </c:dPt>
          <c:dLbls>
            <c:dLbl>
              <c:idx val="0"/>
              <c:layout>
                <c:manualLayout>
                  <c:x val="-0.20885497299516201"/>
                  <c:y val="9.82137364223484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Q116,500,000.00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73874972198703"/>
                      <c:h val="0.1069351691976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155-474C-AD72-1D22EDC73571}"/>
                </c:ext>
              </c:extLst>
            </c:dLbl>
            <c:dLbl>
              <c:idx val="3"/>
              <c:layout>
                <c:manualLayout>
                  <c:x val="0.36415065643002398"/>
                  <c:y val="-0.1007702966793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Q12,357,425.46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18169612605401"/>
                      <c:h val="9.40981713630849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1155-474C-AD72-1D22EDC73571}"/>
                </c:ext>
              </c:extLst>
            </c:dLbl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55-474C-AD72-1D22EDC7357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920818a-b096-4032-b262-646f9967632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s-ES"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10</xdr:row>
      <xdr:rowOff>176862</xdr:rowOff>
    </xdr:from>
    <xdr:to>
      <xdr:col>11</xdr:col>
      <xdr:colOff>990600</xdr:colOff>
      <xdr:row>17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386E57-5958-4BE5-B0E2-C23017101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0975" y="3624912"/>
          <a:ext cx="3305175" cy="3671238"/>
        </a:xfrm>
        <a:prstGeom prst="rect">
          <a:avLst/>
        </a:prstGeom>
      </xdr:spPr>
    </xdr:pic>
    <xdr:clientData/>
  </xdr:twoCellAnchor>
  <xdr:twoCellAnchor>
    <xdr:from>
      <xdr:col>4</xdr:col>
      <xdr:colOff>402853</xdr:colOff>
      <xdr:row>13</xdr:row>
      <xdr:rowOff>56029</xdr:rowOff>
    </xdr:from>
    <xdr:to>
      <xdr:col>7</xdr:col>
      <xdr:colOff>54909</xdr:colOff>
      <xdr:row>17</xdr:row>
      <xdr:rowOff>369795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080FAF-0075-4384-A1F9-CF54EFA78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219076</xdr:colOff>
      <xdr:row>0</xdr:row>
      <xdr:rowOff>2</xdr:rowOff>
    </xdr:from>
    <xdr:to>
      <xdr:col>15</xdr:col>
      <xdr:colOff>76200</xdr:colOff>
      <xdr:row>3</xdr:row>
      <xdr:rowOff>55147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D22046-37AD-494B-ACFC-00640649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6" y="2"/>
          <a:ext cx="1514474" cy="9123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1298761</xdr:colOff>
      <xdr:row>13</xdr:row>
      <xdr:rowOff>427505</xdr:rowOff>
    </xdr:from>
    <xdr:to>
      <xdr:col>5</xdr:col>
      <xdr:colOff>234205</xdr:colOff>
      <xdr:row>14</xdr:row>
      <xdr:rowOff>113739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102A80-9052-459B-8D9F-992F5039E56C}"/>
            </a:ext>
          </a:extLst>
        </xdr:cNvPr>
        <xdr:cNvSpPr txBox="1"/>
      </xdr:nvSpPr>
      <xdr:spPr>
        <a:xfrm>
          <a:off x="5232586" y="4942355"/>
          <a:ext cx="1183344" cy="295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/>
            <a:t>10.61%</a:t>
          </a:r>
          <a:endParaRPr lang="es-GT" altLang="en-US" sz="1100" b="1"/>
        </a:p>
      </xdr:txBody>
    </xdr:sp>
    <xdr:clientData/>
  </xdr:twoCellAnchor>
  <xdr:twoCellAnchor>
    <xdr:from>
      <xdr:col>4</xdr:col>
      <xdr:colOff>2229970</xdr:colOff>
      <xdr:row>16</xdr:row>
      <xdr:rowOff>89646</xdr:rowOff>
    </xdr:from>
    <xdr:to>
      <xdr:col>5</xdr:col>
      <xdr:colOff>672352</xdr:colOff>
      <xdr:row>16</xdr:row>
      <xdr:rowOff>380999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460F6B2-3895-45F4-8713-17811FBC9D1E}"/>
            </a:ext>
          </a:extLst>
        </xdr:cNvPr>
        <xdr:cNvSpPr txBox="1"/>
      </xdr:nvSpPr>
      <xdr:spPr>
        <a:xfrm>
          <a:off x="6163795" y="6623796"/>
          <a:ext cx="690282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>
              <a:solidFill>
                <a:schemeClr val="bg1"/>
              </a:solidFill>
            </a:rPr>
            <a:t>100%</a:t>
          </a:r>
          <a:endParaRPr lang="es-GT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104776</xdr:colOff>
      <xdr:row>0</xdr:row>
      <xdr:rowOff>9528</xdr:rowOff>
    </xdr:from>
    <xdr:to>
      <xdr:col>1</xdr:col>
      <xdr:colOff>1190625</xdr:colOff>
      <xdr:row>2</xdr:row>
      <xdr:rowOff>295274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49675A3-F3D2-47CB-8798-9BB81542311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3" t="4922" r="76300" b="83740"/>
        <a:stretch>
          <a:fillRect/>
        </a:stretch>
      </xdr:blipFill>
      <xdr:spPr>
        <a:xfrm>
          <a:off x="104776" y="9528"/>
          <a:ext cx="1228724" cy="84772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7B49-1119-4610-BCB9-A387F21B993B}">
  <sheetPr>
    <tabColor theme="5" tint="-0.249977111117893"/>
  </sheetPr>
  <dimension ref="B1:S31"/>
  <sheetViews>
    <sheetView tabSelected="1" workbookViewId="0">
      <selection activeCell="B13" sqref="B13:B15"/>
    </sheetView>
  </sheetViews>
  <sheetFormatPr baseColWidth="10" defaultColWidth="11.42578125" defaultRowHeight="15"/>
  <cols>
    <col min="1" max="1" width="2.140625" style="1" customWidth="1"/>
    <col min="2" max="2" width="25.140625" style="1" customWidth="1"/>
    <col min="3" max="3" width="29.85546875" style="1" customWidth="1"/>
    <col min="4" max="4" width="1.85546875" style="1" customWidth="1"/>
    <col min="5" max="5" width="33.7109375" style="1" customWidth="1"/>
    <col min="6" max="6" width="21.7109375" style="1" customWidth="1"/>
    <col min="7" max="7" width="1.85546875" style="1" customWidth="1"/>
    <col min="8" max="8" width="30.85546875" style="1" customWidth="1"/>
    <col min="9" max="9" width="23.140625" style="1" customWidth="1"/>
    <col min="10" max="10" width="1.28515625" style="1" customWidth="1"/>
    <col min="11" max="11" width="37.28515625" style="1" customWidth="1"/>
    <col min="12" max="12" width="16" style="1" customWidth="1"/>
    <col min="13" max="13" width="1.85546875" style="1" customWidth="1"/>
    <col min="14" max="14" width="42.140625" style="1" customWidth="1"/>
    <col min="15" max="15" width="24.85546875" style="1" customWidth="1"/>
    <col min="16" max="18" width="11.42578125" style="1"/>
    <col min="19" max="19" width="13.140625" style="1" customWidth="1"/>
    <col min="20" max="16384" width="11.42578125" style="1"/>
  </cols>
  <sheetData>
    <row r="1" spans="2:19" ht="26.2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9" ht="18">
      <c r="B2" s="43" t="s">
        <v>60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9" ht="23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9" ht="6.75" customHeight="1" thickBot="1">
      <c r="B4" s="2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6"/>
    </row>
    <row r="5" spans="2:19" ht="37.5" customHeight="1">
      <c r="B5" s="46" t="s">
        <v>2</v>
      </c>
      <c r="C5" s="47"/>
      <c r="D5" s="3"/>
      <c r="E5" s="46" t="s">
        <v>3</v>
      </c>
      <c r="F5" s="47"/>
      <c r="G5" s="3"/>
      <c r="H5" s="48" t="s">
        <v>4</v>
      </c>
      <c r="I5" s="47"/>
      <c r="K5" s="49" t="s">
        <v>5</v>
      </c>
      <c r="L5" s="50"/>
      <c r="N5" s="48" t="s">
        <v>6</v>
      </c>
      <c r="O5" s="51"/>
    </row>
    <row r="6" spans="2:19" ht="31.5" customHeight="1">
      <c r="B6" s="58" t="s">
        <v>7</v>
      </c>
      <c r="C6" s="63" t="s">
        <v>8</v>
      </c>
      <c r="D6" s="3"/>
      <c r="E6" s="131" t="s">
        <v>59</v>
      </c>
      <c r="F6" s="134">
        <v>116500000</v>
      </c>
      <c r="G6" s="3"/>
      <c r="H6" s="23" t="s">
        <v>9</v>
      </c>
      <c r="I6" s="20">
        <v>10574367.949999999</v>
      </c>
      <c r="J6" s="7"/>
      <c r="K6" s="23" t="s">
        <v>10</v>
      </c>
      <c r="L6" s="20">
        <v>23591325</v>
      </c>
      <c r="M6" s="7"/>
      <c r="N6" s="139" t="s">
        <v>11</v>
      </c>
      <c r="O6" s="143">
        <v>72248436</v>
      </c>
      <c r="Q6" s="16"/>
      <c r="R6" s="15"/>
    </row>
    <row r="7" spans="2:19" ht="33.75" customHeight="1">
      <c r="B7" s="59"/>
      <c r="C7" s="64"/>
      <c r="D7" s="3"/>
      <c r="E7" s="132"/>
      <c r="F7" s="135"/>
      <c r="G7" s="3"/>
      <c r="H7" s="23" t="s">
        <v>12</v>
      </c>
      <c r="I7" s="20">
        <v>437358.03</v>
      </c>
      <c r="J7" s="7"/>
      <c r="K7" s="23" t="s">
        <v>13</v>
      </c>
      <c r="L7" s="20">
        <v>170292</v>
      </c>
      <c r="M7" s="7"/>
      <c r="N7" s="139"/>
      <c r="O7" s="143"/>
    </row>
    <row r="8" spans="2:19" ht="30" customHeight="1">
      <c r="B8" s="59"/>
      <c r="C8" s="64"/>
      <c r="D8" s="3"/>
      <c r="E8" s="133"/>
      <c r="F8" s="136"/>
      <c r="G8" s="3"/>
      <c r="H8" s="23" t="s">
        <v>14</v>
      </c>
      <c r="I8" s="20">
        <v>163624.56</v>
      </c>
      <c r="J8" s="7"/>
      <c r="K8" s="23" t="s">
        <v>15</v>
      </c>
      <c r="L8" s="20">
        <v>0</v>
      </c>
      <c r="M8" s="7"/>
      <c r="N8" s="139" t="s">
        <v>16</v>
      </c>
      <c r="O8" s="143">
        <v>10574367.949999999</v>
      </c>
      <c r="R8" s="70"/>
      <c r="S8" s="71"/>
    </row>
    <row r="9" spans="2:19" ht="34.5" customHeight="1">
      <c r="B9" s="60"/>
      <c r="C9" s="65"/>
      <c r="D9" s="3"/>
      <c r="E9" s="131" t="s">
        <v>17</v>
      </c>
      <c r="F9" s="134">
        <v>12357425.460000001</v>
      </c>
      <c r="G9" s="3"/>
      <c r="H9" s="33" t="s">
        <v>18</v>
      </c>
      <c r="I9" s="20">
        <v>0</v>
      </c>
      <c r="J9" s="7"/>
      <c r="K9" s="23" t="s">
        <v>19</v>
      </c>
      <c r="L9" s="20">
        <v>440289</v>
      </c>
      <c r="M9" s="7"/>
      <c r="N9" s="139"/>
      <c r="O9" s="143"/>
      <c r="R9" s="70"/>
      <c r="S9" s="71"/>
    </row>
    <row r="10" spans="2:19" ht="30" customHeight="1">
      <c r="B10" s="58" t="s">
        <v>20</v>
      </c>
      <c r="C10" s="66" t="s">
        <v>21</v>
      </c>
      <c r="D10" s="3"/>
      <c r="E10" s="132"/>
      <c r="F10" s="135"/>
      <c r="G10" s="3"/>
      <c r="H10" s="23" t="s">
        <v>22</v>
      </c>
      <c r="I10" s="20">
        <v>326309.59999999998</v>
      </c>
      <c r="J10" s="7"/>
      <c r="K10" s="23" t="s">
        <v>23</v>
      </c>
      <c r="L10" s="20">
        <v>248004</v>
      </c>
      <c r="M10" s="7"/>
      <c r="N10" s="139"/>
      <c r="O10" s="143"/>
      <c r="R10" s="70"/>
      <c r="S10" s="71"/>
    </row>
    <row r="11" spans="2:19" ht="30" customHeight="1" thickBot="1">
      <c r="B11" s="59"/>
      <c r="C11" s="67"/>
      <c r="D11" s="3"/>
      <c r="E11" s="133"/>
      <c r="F11" s="136"/>
      <c r="G11" s="3"/>
      <c r="H11" s="21" t="s">
        <v>24</v>
      </c>
      <c r="I11" s="22">
        <v>855665.32</v>
      </c>
      <c r="J11" s="7"/>
      <c r="K11" s="86"/>
      <c r="L11" s="101"/>
      <c r="M11" s="7"/>
      <c r="N11" s="139"/>
      <c r="O11" s="143"/>
      <c r="R11" s="70"/>
      <c r="S11" s="72"/>
    </row>
    <row r="12" spans="2:19" ht="15" customHeight="1">
      <c r="B12" s="60"/>
      <c r="C12" s="68"/>
      <c r="D12" s="3"/>
      <c r="E12" s="131" t="s">
        <v>25</v>
      </c>
      <c r="F12" s="137">
        <f>+F9/F6</f>
        <v>0.10607232154506438</v>
      </c>
      <c r="G12" s="3"/>
      <c r="H12" s="49" t="s">
        <v>26</v>
      </c>
      <c r="I12" s="50"/>
      <c r="J12" s="7"/>
      <c r="K12" s="85"/>
      <c r="L12" s="102"/>
      <c r="M12" s="7"/>
      <c r="N12" s="140" t="s">
        <v>27</v>
      </c>
      <c r="O12" s="144">
        <f>+O8/O6</f>
        <v>0.14636120219958809</v>
      </c>
    </row>
    <row r="13" spans="2:19" ht="39" customHeight="1">
      <c r="B13" s="58" t="s">
        <v>58</v>
      </c>
      <c r="C13" s="66" t="s">
        <v>56</v>
      </c>
      <c r="D13" s="3"/>
      <c r="E13" s="133"/>
      <c r="F13" s="138"/>
      <c r="G13" s="3"/>
      <c r="H13" s="73"/>
      <c r="I13" s="74"/>
      <c r="J13" s="7"/>
      <c r="K13" s="85"/>
      <c r="L13" s="102"/>
      <c r="M13" s="7"/>
      <c r="N13" s="141"/>
      <c r="O13" s="145"/>
    </row>
    <row r="14" spans="2:19" ht="48" customHeight="1">
      <c r="B14" s="59"/>
      <c r="C14" s="67"/>
      <c r="D14" s="3"/>
      <c r="E14" s="75"/>
      <c r="F14" s="76"/>
      <c r="G14" s="3"/>
      <c r="H14" s="139" t="s">
        <v>28</v>
      </c>
      <c r="I14" s="143">
        <v>553045.06000000006</v>
      </c>
      <c r="J14" s="7"/>
      <c r="K14" s="85"/>
      <c r="L14" s="102"/>
      <c r="M14" s="8"/>
      <c r="N14" s="142"/>
      <c r="O14" s="146"/>
    </row>
    <row r="15" spans="2:19" ht="36" customHeight="1">
      <c r="B15" s="60"/>
      <c r="C15" s="68"/>
      <c r="D15" s="3"/>
      <c r="E15" s="77"/>
      <c r="F15" s="78"/>
      <c r="G15" s="3"/>
      <c r="H15" s="139"/>
      <c r="I15" s="143"/>
      <c r="J15" s="7"/>
      <c r="K15" s="85"/>
      <c r="L15" s="102"/>
      <c r="M15" s="7"/>
      <c r="N15" s="23" t="s">
        <v>29</v>
      </c>
      <c r="O15" s="18">
        <v>277</v>
      </c>
    </row>
    <row r="16" spans="2:19" ht="75" customHeight="1">
      <c r="B16" s="58" t="s">
        <v>30</v>
      </c>
      <c r="C16" s="63"/>
      <c r="D16" s="3"/>
      <c r="E16" s="77"/>
      <c r="F16" s="78"/>
      <c r="G16" s="3"/>
      <c r="H16" s="23" t="s">
        <v>31</v>
      </c>
      <c r="I16" s="24">
        <v>11271829.699999999</v>
      </c>
      <c r="J16" s="7"/>
      <c r="K16" s="85"/>
      <c r="L16" s="102"/>
      <c r="M16" s="7"/>
      <c r="N16" s="23" t="s">
        <v>32</v>
      </c>
      <c r="O16" s="18" t="s">
        <v>57</v>
      </c>
    </row>
    <row r="17" spans="2:15" ht="37.5" customHeight="1">
      <c r="B17" s="59"/>
      <c r="C17" s="64"/>
      <c r="D17" s="3"/>
      <c r="E17" s="77"/>
      <c r="F17" s="78"/>
      <c r="G17" s="3"/>
      <c r="H17" s="152" t="s">
        <v>33</v>
      </c>
      <c r="I17" s="143">
        <v>532550.69999999995</v>
      </c>
      <c r="J17" s="7"/>
      <c r="K17" s="85"/>
      <c r="L17" s="102"/>
      <c r="M17" s="7"/>
      <c r="N17" s="34" t="s">
        <v>34</v>
      </c>
      <c r="O17" s="18" t="s">
        <v>61</v>
      </c>
    </row>
    <row r="18" spans="2:15" ht="36.75" customHeight="1" thickBot="1">
      <c r="B18" s="61"/>
      <c r="C18" s="69"/>
      <c r="D18" s="3"/>
      <c r="E18" s="79"/>
      <c r="F18" s="80"/>
      <c r="G18" s="3"/>
      <c r="H18" s="153"/>
      <c r="I18" s="157"/>
      <c r="J18" s="7"/>
      <c r="K18" s="103"/>
      <c r="L18" s="104"/>
      <c r="M18" s="7"/>
      <c r="N18" s="35" t="s">
        <v>35</v>
      </c>
      <c r="O18" s="19" t="s">
        <v>62</v>
      </c>
    </row>
    <row r="19" spans="2:15" ht="9" customHeight="1" thickBot="1">
      <c r="B19" s="3"/>
      <c r="C19" s="3"/>
      <c r="D19" s="3"/>
      <c r="E19" s="3"/>
      <c r="F19" s="4"/>
      <c r="G19" s="3"/>
      <c r="H19" s="3"/>
      <c r="I19" s="3"/>
    </row>
    <row r="20" spans="2:15" ht="35.25" customHeight="1" thickBot="1">
      <c r="B20" s="3"/>
      <c r="C20" s="3"/>
      <c r="D20" s="83" t="s">
        <v>36</v>
      </c>
      <c r="E20" s="84"/>
      <c r="F20" s="84" t="s">
        <v>37</v>
      </c>
      <c r="G20" s="84"/>
      <c r="H20" s="17" t="s">
        <v>17</v>
      </c>
      <c r="I20" s="9" t="s">
        <v>38</v>
      </c>
      <c r="K20" s="164" t="s">
        <v>69</v>
      </c>
      <c r="L20" s="53"/>
      <c r="M20" s="53"/>
      <c r="N20" s="54"/>
      <c r="O20" s="55"/>
    </row>
    <row r="21" spans="2:15" ht="186.75" customHeight="1">
      <c r="B21" s="52" t="s">
        <v>47</v>
      </c>
      <c r="C21" s="36" t="s">
        <v>39</v>
      </c>
      <c r="D21" s="105" t="s">
        <v>40</v>
      </c>
      <c r="E21" s="106"/>
      <c r="F21" s="107">
        <v>49342112</v>
      </c>
      <c r="G21" s="107"/>
      <c r="H21" s="25">
        <v>6318466.6399999997</v>
      </c>
      <c r="I21" s="26">
        <f t="shared" ref="I21:I23" si="0">+H21/F21*100</f>
        <v>12.805423975366113</v>
      </c>
      <c r="J21" s="10"/>
      <c r="K21" s="108" t="s">
        <v>63</v>
      </c>
      <c r="L21" s="87"/>
      <c r="M21" s="87"/>
      <c r="N21" s="87"/>
      <c r="O21" s="88"/>
    </row>
    <row r="22" spans="2:15" ht="117.75" customHeight="1">
      <c r="B22" s="62"/>
      <c r="C22" s="37" t="s">
        <v>41</v>
      </c>
      <c r="D22" s="109" t="s">
        <v>42</v>
      </c>
      <c r="E22" s="110"/>
      <c r="F22" s="111">
        <v>8879964</v>
      </c>
      <c r="G22" s="112"/>
      <c r="H22" s="27">
        <v>580264</v>
      </c>
      <c r="I22" s="28">
        <f t="shared" si="0"/>
        <v>6.5345309958463798</v>
      </c>
      <c r="J22" s="11"/>
      <c r="K22" s="118" t="s">
        <v>64</v>
      </c>
      <c r="L22" s="96"/>
      <c r="M22" s="96"/>
      <c r="N22" s="96"/>
      <c r="O22" s="97"/>
    </row>
    <row r="23" spans="2:15" ht="49.5" customHeight="1">
      <c r="B23" s="62"/>
      <c r="C23" s="162" t="s">
        <v>43</v>
      </c>
      <c r="D23" s="119" t="s">
        <v>44</v>
      </c>
      <c r="E23" s="120"/>
      <c r="F23" s="123">
        <v>24449910</v>
      </c>
      <c r="G23" s="124"/>
      <c r="H23" s="154">
        <v>2321393.1</v>
      </c>
      <c r="I23" s="158">
        <f t="shared" si="0"/>
        <v>9.494485255773947</v>
      </c>
      <c r="J23" s="11"/>
      <c r="K23" s="95"/>
      <c r="L23" s="96"/>
      <c r="M23" s="96"/>
      <c r="N23" s="96"/>
      <c r="O23" s="97"/>
    </row>
    <row r="24" spans="2:15" ht="58.5" customHeight="1">
      <c r="B24" s="62"/>
      <c r="C24" s="163"/>
      <c r="D24" s="121"/>
      <c r="E24" s="122"/>
      <c r="F24" s="125"/>
      <c r="G24" s="126"/>
      <c r="H24" s="155"/>
      <c r="I24" s="159"/>
      <c r="J24" s="11"/>
      <c r="K24" s="98"/>
      <c r="L24" s="99"/>
      <c r="M24" s="99"/>
      <c r="N24" s="99"/>
      <c r="O24" s="100"/>
    </row>
    <row r="25" spans="2:15" ht="188.25" customHeight="1" thickBot="1">
      <c r="B25" s="62"/>
      <c r="C25" s="38" t="s">
        <v>45</v>
      </c>
      <c r="D25" s="113" t="s">
        <v>46</v>
      </c>
      <c r="E25" s="114"/>
      <c r="F25" s="115">
        <v>11293046</v>
      </c>
      <c r="G25" s="116"/>
      <c r="H25" s="29">
        <v>1225836.45</v>
      </c>
      <c r="I25" s="30">
        <f t="shared" ref="I25:I30" si="1">+H25/F25*100</f>
        <v>10.854790195665545</v>
      </c>
      <c r="J25" s="11"/>
      <c r="K25" s="117" t="s">
        <v>67</v>
      </c>
      <c r="L25" s="89"/>
      <c r="M25" s="89"/>
      <c r="N25" s="89"/>
      <c r="O25" s="90"/>
    </row>
    <row r="26" spans="2:15" ht="125.25" customHeight="1">
      <c r="B26" s="49" t="s">
        <v>47</v>
      </c>
      <c r="C26" s="161" t="s">
        <v>48</v>
      </c>
      <c r="D26" s="147" t="s">
        <v>49</v>
      </c>
      <c r="E26" s="148"/>
      <c r="F26" s="149">
        <v>4188420</v>
      </c>
      <c r="G26" s="150"/>
      <c r="H26" s="156">
        <v>402837.15</v>
      </c>
      <c r="I26" s="160">
        <f t="shared" si="1"/>
        <v>9.6178785795120838</v>
      </c>
      <c r="J26" s="12"/>
      <c r="K26" s="151" t="s">
        <v>66</v>
      </c>
      <c r="L26" s="93"/>
      <c r="M26" s="93"/>
      <c r="N26" s="93"/>
      <c r="O26" s="94"/>
    </row>
    <row r="27" spans="2:15" ht="81" customHeight="1" thickBot="1">
      <c r="B27" s="81"/>
      <c r="C27" s="161"/>
      <c r="D27" s="147"/>
      <c r="E27" s="148"/>
      <c r="F27" s="149"/>
      <c r="G27" s="150"/>
      <c r="H27" s="156"/>
      <c r="I27" s="160"/>
      <c r="J27" s="12"/>
      <c r="K27" s="95"/>
      <c r="L27" s="96"/>
      <c r="M27" s="96"/>
      <c r="N27" s="96"/>
      <c r="O27" s="97"/>
    </row>
    <row r="28" spans="2:15" ht="89.25" customHeight="1">
      <c r="B28" s="81"/>
      <c r="C28" s="39" t="s">
        <v>50</v>
      </c>
      <c r="D28" s="105" t="s">
        <v>51</v>
      </c>
      <c r="E28" s="106"/>
      <c r="F28" s="107">
        <v>7033474</v>
      </c>
      <c r="G28" s="107"/>
      <c r="H28" s="25">
        <v>607066.68000000005</v>
      </c>
      <c r="I28" s="26">
        <f t="shared" si="1"/>
        <v>8.6311071882827761</v>
      </c>
      <c r="J28" s="12"/>
      <c r="K28" s="98"/>
      <c r="L28" s="99"/>
      <c r="M28" s="99"/>
      <c r="N28" s="99"/>
      <c r="O28" s="100"/>
    </row>
    <row r="29" spans="2:15" ht="62.25" customHeight="1">
      <c r="B29" s="81"/>
      <c r="C29" s="40" t="s">
        <v>52</v>
      </c>
      <c r="D29" s="109" t="s">
        <v>53</v>
      </c>
      <c r="E29" s="110"/>
      <c r="F29" s="111">
        <v>9277950</v>
      </c>
      <c r="G29" s="112"/>
      <c r="H29" s="31">
        <v>901561.44</v>
      </c>
      <c r="I29" s="32">
        <f t="shared" si="1"/>
        <v>9.7172483145522452</v>
      </c>
      <c r="J29" s="12"/>
      <c r="K29" s="127" t="s">
        <v>65</v>
      </c>
      <c r="L29" s="56"/>
      <c r="M29" s="56"/>
      <c r="N29" s="56"/>
      <c r="O29" s="57"/>
    </row>
    <row r="30" spans="2:15" ht="140.25" customHeight="1" thickBot="1">
      <c r="B30" s="82"/>
      <c r="C30" s="41" t="s">
        <v>54</v>
      </c>
      <c r="D30" s="128" t="s">
        <v>55</v>
      </c>
      <c r="E30" s="129"/>
      <c r="F30" s="115">
        <v>2035124</v>
      </c>
      <c r="G30" s="116"/>
      <c r="H30" s="29">
        <v>0</v>
      </c>
      <c r="I30" s="30">
        <f t="shared" si="1"/>
        <v>0</v>
      </c>
      <c r="J30" s="13"/>
      <c r="K30" s="130" t="s">
        <v>68</v>
      </c>
      <c r="L30" s="91"/>
      <c r="M30" s="91"/>
      <c r="N30" s="91"/>
      <c r="O30" s="92"/>
    </row>
    <row r="31" spans="2:15">
      <c r="K31" s="14"/>
    </row>
  </sheetData>
  <mergeCells count="70">
    <mergeCell ref="N8:N11"/>
    <mergeCell ref="O8:O11"/>
    <mergeCell ref="B1:O1"/>
    <mergeCell ref="B2:O2"/>
    <mergeCell ref="B3:O3"/>
    <mergeCell ref="B5:C5"/>
    <mergeCell ref="E5:F5"/>
    <mergeCell ref="H5:I5"/>
    <mergeCell ref="K5:L5"/>
    <mergeCell ref="N5:O5"/>
    <mergeCell ref="R8:R11"/>
    <mergeCell ref="S8:S11"/>
    <mergeCell ref="E9:E11"/>
    <mergeCell ref="F9:F11"/>
    <mergeCell ref="B10:B12"/>
    <mergeCell ref="C10:C12"/>
    <mergeCell ref="K11:L18"/>
    <mergeCell ref="E12:E13"/>
    <mergeCell ref="F12:F13"/>
    <mergeCell ref="H12:I13"/>
    <mergeCell ref="B6:B9"/>
    <mergeCell ref="C6:C9"/>
    <mergeCell ref="E6:E8"/>
    <mergeCell ref="F6:F8"/>
    <mergeCell ref="N6:N7"/>
    <mergeCell ref="O6:O7"/>
    <mergeCell ref="N12:N14"/>
    <mergeCell ref="O12:O14"/>
    <mergeCell ref="B13:B15"/>
    <mergeCell ref="C13:C15"/>
    <mergeCell ref="E14:F18"/>
    <mergeCell ref="H14:H15"/>
    <mergeCell ref="I14:I15"/>
    <mergeCell ref="B16:B18"/>
    <mergeCell ref="C16:C18"/>
    <mergeCell ref="H17:H18"/>
    <mergeCell ref="I17:I18"/>
    <mergeCell ref="D20:E20"/>
    <mergeCell ref="F20:G20"/>
    <mergeCell ref="K20:O20"/>
    <mergeCell ref="B21:B25"/>
    <mergeCell ref="D21:E21"/>
    <mergeCell ref="F21:G21"/>
    <mergeCell ref="K21:O21"/>
    <mergeCell ref="D22:E22"/>
    <mergeCell ref="F22:G22"/>
    <mergeCell ref="K22:O24"/>
    <mergeCell ref="C23:C24"/>
    <mergeCell ref="D23:E24"/>
    <mergeCell ref="F23:G24"/>
    <mergeCell ref="H23:H24"/>
    <mergeCell ref="I23:I24"/>
    <mergeCell ref="B26:B30"/>
    <mergeCell ref="C26:C27"/>
    <mergeCell ref="D26:E27"/>
    <mergeCell ref="F26:G27"/>
    <mergeCell ref="H26:H27"/>
    <mergeCell ref="D30:E30"/>
    <mergeCell ref="F30:G30"/>
    <mergeCell ref="K30:O30"/>
    <mergeCell ref="D25:E25"/>
    <mergeCell ref="F25:G25"/>
    <mergeCell ref="K25:O25"/>
    <mergeCell ref="I26:I27"/>
    <mergeCell ref="K26:O28"/>
    <mergeCell ref="D28:E28"/>
    <mergeCell ref="F28:G28"/>
    <mergeCell ref="D29:E29"/>
    <mergeCell ref="F29:G29"/>
    <mergeCell ref="K29:O29"/>
  </mergeCells>
  <pageMargins left="0.19685039370078741" right="0.19685039370078741" top="0.15748031496062992" bottom="0.15748031496062992" header="0.31496062992125984" footer="0.31496062992125984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/>
</ds:datastoreItem>
</file>

<file path=customXml/itemProps2.xml><?xml version="1.0" encoding="utf-8"?>
<ds:datastoreItem xmlns:ds="http://schemas.openxmlformats.org/officeDocument/2006/customXml" ds:itemID="{4B3C6549-093B-4DA1-B224-3FF708F6941B}">
  <ds:schemaRefs/>
</ds:datastoreItem>
</file>

<file path=customXml/itemProps3.xml><?xml version="1.0" encoding="utf-8"?>
<ds:datastoreItem xmlns:ds="http://schemas.openxmlformats.org/officeDocument/2006/customXml" ds:itemID="{12B19548-EF62-4441-AC26-B10FF5F55C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 Febrero 2026</vt:lpstr>
      <vt:lpstr>'Tablero Febrero 2026'!Títulos_a_imprimir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Sarai Pelaez</cp:lastModifiedBy>
  <cp:lastPrinted>2026-03-10T14:19:46Z</cp:lastPrinted>
  <dcterms:created xsi:type="dcterms:W3CDTF">2023-02-11T22:01:00Z</dcterms:created>
  <dcterms:modified xsi:type="dcterms:W3CDTF">2026-03-10T14:20:02Z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  <property fmtid="{D5CDD505-2E9C-101B-9397-08002B2CF9AE}" pid="3" name="ICV">
    <vt:lpwstr>937849007FCD4319A3F37E937A48B68E_12</vt:lpwstr>
  </property>
  <property fmtid="{D5CDD505-2E9C-101B-9397-08002B2CF9AE}" pid="4" name="KSOProductBuildVer">
    <vt:lpwstr>3082-12.2.0.23196</vt:lpwstr>
  </property>
</Properties>
</file>